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786" activeTab="1"/>
  </bookViews>
  <sheets>
    <sheet name="ÚVOD" sheetId="1" r:id="rId1"/>
    <sheet name="DAP1" sheetId="2" r:id="rId2"/>
    <sheet name="DAP2" sheetId="3" r:id="rId3"/>
    <sheet name="DAP3" sheetId="4" r:id="rId4"/>
    <sheet name="DAP4" sheetId="5" r:id="rId5"/>
    <sheet name="Příloha1-s.1" sheetId="6" r:id="rId6"/>
    <sheet name="Příloha1-s.2" sheetId="7" r:id="rId7"/>
    <sheet name="Příloha2" sheetId="8" r:id="rId8"/>
    <sheet name="Příloha3" sheetId="9" r:id="rId9"/>
    <sheet name="Samostatný-list-k-Př.3" sheetId="10" r:id="rId10"/>
    <sheet name="Příloha-k-p34" sheetId="11" r:id="rId11"/>
    <sheet name="Seznam-podle-p38" sheetId="12" r:id="rId12"/>
  </sheets>
  <definedNames>
    <definedName name="_xlnm.Print_Area" localSheetId="7">'Příloha2'!$A$1:$AI$51</definedName>
    <definedName name="r_101">'Příloha1-s.1'!$T$17</definedName>
    <definedName name="r_102">'Příloha1-s.1'!$T$18</definedName>
    <definedName name="r_103">'Příloha1-s.1'!$T$19</definedName>
    <definedName name="r_104">'Příloha1-s.1'!$T$20</definedName>
    <definedName name="r_105">'Příloha1-s.1'!$T$21</definedName>
    <definedName name="r_106">'Příloha1-s.1'!$T$22</definedName>
    <definedName name="r_107">'Příloha1-s.1'!$T$23</definedName>
    <definedName name="r_108">'Příloha1-s.1'!$T$24</definedName>
    <definedName name="r_109">'Příloha1-s.1'!$T$25</definedName>
    <definedName name="r_110">'Příloha1-s.1'!$T$26</definedName>
    <definedName name="r_111">'Příloha1-s.1'!$T$27</definedName>
    <definedName name="r_112">'Příloha1-s.1'!$T$28</definedName>
    <definedName name="R_113">'Příloha1-s.1'!$T$29</definedName>
    <definedName name="R_201">'Příloha2'!$U$19</definedName>
    <definedName name="R_206">'Příloha2'!$U$25</definedName>
    <definedName name="r_31">'DAP2'!$E$4</definedName>
    <definedName name="r_321">'Příloha3'!$T$19</definedName>
    <definedName name="r_328">'Příloha3'!$T$26</definedName>
    <definedName name="r_330">'Příloha3'!$T$29</definedName>
    <definedName name="r_37">'DAP2'!$E$17</definedName>
    <definedName name="r_38">'DAP2'!$E$19</definedName>
    <definedName name="r_42">'DAP2'!$E$27</definedName>
    <definedName name="r_43">'DAP2'!$E$29</definedName>
    <definedName name="R_45">'DAP2'!$E$32</definedName>
    <definedName name="r_57">'DAP2'!$E$51</definedName>
    <definedName name="r_58">'DAP2'!$E$53</definedName>
    <definedName name="r_59">'DAP2'!$E$55</definedName>
    <definedName name="r_64">'DAP3'!$E$10</definedName>
    <definedName name="r_65a">'DAP3'!$E$11</definedName>
    <definedName name="r_65b">'DAP3'!$E$12</definedName>
    <definedName name="r_66">'DAP3'!$E$13</definedName>
    <definedName name="r_67">'DAP3'!$E$14</definedName>
    <definedName name="r_68">'DAP3'!$E$15</definedName>
    <definedName name="r_69">'DAP3'!$E$16</definedName>
    <definedName name="r_69a">'DAP3'!$E$17</definedName>
    <definedName name="r_74">'DAP3'!$E$36</definedName>
    <definedName name="r_77">'DAP3'!$E$41</definedName>
    <definedName name="r_84">'DAP3'!$E$57</definedName>
    <definedName name="r_84a">'DAP3'!#REF!</definedName>
    <definedName name="r_85">'DAP3'!$E$58</definedName>
    <definedName name="r_86">'DAP3'!$E$59</definedName>
    <definedName name="r_87">'DAP3'!$E$60</definedName>
    <definedName name="r_87a">'DAP3'!$E$61</definedName>
    <definedName name="r_87b">'DAP3'!$E$62</definedName>
    <definedName name="r_88">'DAP3'!$E$63</definedName>
    <definedName name="r_89">'DAP3'!$E$64</definedName>
    <definedName name="r_90">'DAP3'!$E$65</definedName>
    <definedName name="UVPP">'Příloha1-s.1'!$AH$13</definedName>
    <definedName name="VDE">'Příloha1-s.1'!$J$13</definedName>
    <definedName name="VDE_ANO">'Příloha1-s.1'!$J$13</definedName>
    <definedName name="VP_ANO">'Příloha2'!$M$16</definedName>
  </definedNames>
  <calcPr fullCalcOnLoad="1"/>
</workbook>
</file>

<file path=xl/comments6.xml><?xml version="1.0" encoding="utf-8"?>
<comments xmlns="http://schemas.openxmlformats.org/spreadsheetml/2006/main">
  <authors>
    <author/>
  </authors>
  <commentList>
    <comment ref="T23" authorId="0">
      <text>
        <r>
          <rPr>
            <sz val="9"/>
            <color indexed="8"/>
            <rFont val="Tahoma"/>
            <family val="2"/>
          </rPr>
          <t>Na manžela, který se podílí na provozování firmy, lze přerozdělit maximálně 50 % a částka, o kterou příjmy přesahují výdaje, nesmí činit víc než 540 000 Kč za celé zdaňovací období nebo 45 000 Kč za měsíc. V případě jiných osob žijících v domácnosti s podnikatelem se přerozdělují příjmy tak, aby jejich podíl nepřesáhl 30 %. Částka, o kterou příjmy překračují výdaje, smí být nejvíce 180 000 Kč za zdaňovací období. Příjmy a výdaje se nesmějí přerozdělovat na školou povinné děti a manžela, kterého podnikatel vyživuje.</t>
        </r>
      </text>
    </comment>
  </commentList>
</comments>
</file>

<file path=xl/comments8.xml><?xml version="1.0" encoding="utf-8"?>
<comments xmlns="http://schemas.openxmlformats.org/spreadsheetml/2006/main">
  <authors>
    <author/>
  </authors>
  <commentList>
    <comment ref="D34" authorId="0">
      <text>
        <r>
          <rPr>
            <sz val="9"/>
            <color indexed="8"/>
            <rFont val="Tahoma"/>
            <family val="2"/>
          </rPr>
          <t>Vypište druh příjmu a označení: A příležitostná činnost, B prodej nemovitostí (netýká se nemovitostí, které vlastníte déle než 5 let nebo v nich bydlíte alespoň dva roky a nemáte je v obchodním majetku firmy, případně peníze do roka investujete do bydlení), C prodej movitých věcí, D prodej cenných papírů (které vlastníte méně než 6 měsíců), E příjmy z převodu družstevního podílu, F jiné příjmy - zapište vše, co se jinam nevejde.</t>
        </r>
      </text>
    </comment>
  </commentList>
</comments>
</file>

<file path=xl/comments9.xml><?xml version="1.0" encoding="utf-8"?>
<comments xmlns="http://schemas.openxmlformats.org/spreadsheetml/2006/main">
  <authors>
    <author/>
  </authors>
  <commentList>
    <comment ref="T26" authorId="0">
      <text>
        <r>
          <rPr>
            <b/>
            <sz val="8"/>
            <color indexed="8"/>
            <rFont val="Arial"/>
            <family val="2"/>
          </rPr>
          <t xml:space="preserve">Věnujte zvýšenou pozornost tomuto řádku v případě, že vyplňujete více sam. listů k Příloze 3!
</t>
        </r>
        <r>
          <rPr>
            <sz val="8"/>
            <color indexed="8"/>
            <rFont val="Arial"/>
            <family val="2"/>
          </rPr>
          <t xml:space="preserve">Uveďte součet hodnot uvedených na řádcích </t>
        </r>
        <r>
          <rPr>
            <b/>
            <sz val="8"/>
            <color indexed="8"/>
            <rFont val="Arial"/>
            <family val="2"/>
          </rPr>
          <t>326</t>
        </r>
        <r>
          <rPr>
            <sz val="8"/>
            <color indexed="8"/>
            <rFont val="Arial"/>
            <family val="2"/>
          </rPr>
          <t xml:space="preserve"> a ze sam. listů všech Příloh č. 3, ve kterých jste provedli metodu prostého zápočtu daně zaplacené v zahraničí pro jednotlivé státy podle § 38f odst. 7 zákona. Podle § 38f odst. 2 zákona lze na ř. </t>
        </r>
        <r>
          <rPr>
            <b/>
            <sz val="8"/>
            <color indexed="8"/>
            <rFont val="Arial"/>
            <family val="2"/>
          </rPr>
          <t>328</t>
        </r>
        <r>
          <rPr>
            <sz val="8"/>
            <color indexed="8"/>
            <rFont val="Arial"/>
            <family val="2"/>
          </rPr>
          <t xml:space="preserve"> uvést částku maximálně však do částky vzniklé daňové povinnosti (ř. </t>
        </r>
        <r>
          <rPr>
            <b/>
            <sz val="8"/>
            <color indexed="8"/>
            <rFont val="Arial"/>
            <family val="2"/>
          </rPr>
          <t>57</t>
        </r>
        <r>
          <rPr>
            <sz val="8"/>
            <color indexed="8"/>
            <rFont val="Arial"/>
            <family val="2"/>
          </rPr>
          <t xml:space="preserve">).
</t>
        </r>
        <r>
          <rPr>
            <sz val="8"/>
            <color indexed="8"/>
            <rFont val="Tahoma"/>
            <family val="2"/>
          </rPr>
          <t/>
        </r>
      </text>
    </comment>
    <comment ref="T27" authorId="0">
      <text>
        <r>
          <rPr>
            <sz val="8"/>
            <color indexed="8"/>
            <rFont val="Arial"/>
            <family val="2"/>
          </rPr>
          <t xml:space="preserve">Uveďte součet hodnot uvedených na řádcích </t>
        </r>
        <r>
          <rPr>
            <b/>
            <sz val="8"/>
            <color indexed="8"/>
            <rFont val="Arial"/>
            <family val="2"/>
          </rPr>
          <t>327</t>
        </r>
        <r>
          <rPr>
            <sz val="8"/>
            <color indexed="8"/>
            <rFont val="Arial"/>
            <family val="2"/>
          </rPr>
          <t xml:space="preserve"> z Přílohy č.3 a ze samostatných
listů Přílohy č. 3, ve kterých jste provedl metodu prostého zápočtu daně zaplacené v zahraničí pro jednotlivé státy podle § 38f odst. 7 zákona. </t>
        </r>
      </text>
    </comment>
  </commentList>
</comments>
</file>

<file path=xl/sharedStrings.xml><?xml version="1.0" encoding="utf-8"?>
<sst xmlns="http://schemas.openxmlformats.org/spreadsheetml/2006/main" count="525" uniqueCount="448">
  <si>
    <r>
      <t xml:space="preserve">Vážení čtenáři,   
přinášíme vám interaktivní daňový formulář, který vám pomůže vyplnit řádné daňové přiznání za rok 2014.   
Formulář byl odladěn a testován pro program Excel a funguje ve všech jeho posledních verzích. Správné výsledky však dává i při použití ve volně šiřitelném balíku OpenOffice.org (ke stažení </t>
    </r>
    <r>
      <rPr>
        <b/>
        <u val="single"/>
        <sz val="11"/>
        <color indexed="62"/>
        <rFont val="Calibri"/>
        <family val="2"/>
      </rPr>
      <t>zde</t>
    </r>
    <r>
      <rPr>
        <sz val="11"/>
        <color indexed="8"/>
        <rFont val="Calibri"/>
        <family val="2"/>
      </rPr>
      <t>), kde ale mohou nastat potíže například při zobrazení nápovědy.</t>
    </r>
  </si>
  <si>
    <t>Instrukce pro vyplňování:</t>
  </si>
  <si>
    <t>Prostudujte si pečlivě pokyny pro vyplnění formuláře pro daňového přiznání. Pokud formulář vyplníte nesprávně či neúplně, nebude vypočítaná daň odpovídat vaší skutečné daňové povinnosti.</t>
  </si>
  <si>
    <t>Než začnete vyplňovat tiskopis, přečtěte si, prosím, pokyny.</t>
  </si>
  <si>
    <t>Finančnímu úřadu pro / Specializovanému finančnímu úřadu</t>
  </si>
  <si>
    <t>Územnímu pracovišti v, ve, pro</t>
  </si>
  <si>
    <t>01 Daňové identifikační číslo</t>
  </si>
  <si>
    <t>C</t>
  </si>
  <si>
    <t>Z</t>
  </si>
  <si>
    <t>02 Rodné číslo</t>
  </si>
  <si>
    <t>/</t>
  </si>
  <si>
    <t>Otisk podacího razítka finančního úřadu</t>
  </si>
  <si>
    <r>
      <t>03 DAP</t>
    </r>
    <r>
      <rPr>
        <vertAlign val="superscript"/>
        <sz val="9"/>
        <color indexed="8"/>
        <rFont val="Arial"/>
        <family val="2"/>
      </rPr>
      <t>1)</t>
    </r>
  </si>
  <si>
    <t>řádné</t>
  </si>
  <si>
    <t>opravné</t>
  </si>
  <si>
    <t>dodatečné</t>
  </si>
  <si>
    <t>Důvody pro podání dodatečného</t>
  </si>
  <si>
    <t>DAP zjištěny dne</t>
  </si>
  <si>
    <r>
      <t>04 Kód rozlišení typu DAP</t>
    </r>
    <r>
      <rPr>
        <vertAlign val="superscript"/>
        <sz val="9"/>
        <color indexed="8"/>
        <rFont val="Arial"/>
        <family val="2"/>
      </rPr>
      <t>2)</t>
    </r>
  </si>
  <si>
    <t>Datum</t>
  </si>
  <si>
    <t>05  DAP zpracoval a předkládá daňový poradce na základě plné moci k zastupování,</t>
  </si>
  <si>
    <t>ano</t>
  </si>
  <si>
    <t>ne</t>
  </si>
  <si>
    <r>
      <t>která byla uplatněna u správce daně před uplynutím neprodloužené lhůty</t>
    </r>
    <r>
      <rPr>
        <vertAlign val="superscript"/>
        <sz val="9"/>
        <color indexed="8"/>
        <rFont val="Arial"/>
        <family val="2"/>
      </rPr>
      <t>1)</t>
    </r>
  </si>
  <si>
    <r>
      <t>05a Zákonná povinnost ověření účetní závěrky auditorem</t>
    </r>
    <r>
      <rPr>
        <vertAlign val="superscript"/>
        <sz val="9"/>
        <color indexed="8"/>
        <rFont val="Arial"/>
        <family val="2"/>
      </rPr>
      <t>1)</t>
    </r>
  </si>
  <si>
    <t>PŘIZNÁNÍ</t>
  </si>
  <si>
    <t>k dani z příjmů fyzických osob</t>
  </si>
  <si>
    <t xml:space="preserve"> podle zákona č. 586/1992 Sb., o daních z příjmů, ve znění pozdějších předpisů (dále jen "zákon")</t>
  </si>
  <si>
    <t xml:space="preserve"> za zdaňovací období (kalendářní rok)</t>
  </si>
  <si>
    <r>
      <t>nebo jeho část</t>
    </r>
    <r>
      <rPr>
        <vertAlign val="superscript"/>
        <sz val="9"/>
        <color indexed="8"/>
        <rFont val="Arial"/>
        <family val="2"/>
      </rPr>
      <t>2)</t>
    </r>
    <r>
      <rPr>
        <sz val="9"/>
        <color indexed="8"/>
        <rFont val="Arial"/>
        <family val="2"/>
      </rPr>
      <t xml:space="preserve"> od</t>
    </r>
  </si>
  <si>
    <t>do</t>
  </si>
  <si>
    <t>dále jen "DAP"</t>
  </si>
  <si>
    <t xml:space="preserve"> </t>
  </si>
  <si>
    <t>1. ODDÍL - Údaje o poplatníkovi</t>
  </si>
  <si>
    <t>06 Příjmení</t>
  </si>
  <si>
    <t>07 Rodné příjmení</t>
  </si>
  <si>
    <t>08 Jméno (-a)</t>
  </si>
  <si>
    <t>09 Titul</t>
  </si>
  <si>
    <t>10 Státní příslušnost</t>
  </si>
  <si>
    <t>11 Číslo pasu</t>
  </si>
  <si>
    <t>Adresa místa pobytu v den podání DAP</t>
  </si>
  <si>
    <t>12 Obec</t>
  </si>
  <si>
    <t>13 Ulice/část obce</t>
  </si>
  <si>
    <t>14 Číslo popisné / orientační</t>
  </si>
  <si>
    <t>15 PSČ</t>
  </si>
  <si>
    <t>16 Telefon / mobilní telefon</t>
  </si>
  <si>
    <t>17 Fax / e-mail</t>
  </si>
  <si>
    <t>18 Stát</t>
  </si>
  <si>
    <t>Adresa místa pobytu k poslednímu dni kalendářního roku, za který se daň vyměřuje</t>
  </si>
  <si>
    <t>Řádky 19 až 22 vyplňte pouze v případě, že adresa k poslednímu dni kalendářního roku, za který se DAP podává, je rozdílná</t>
  </si>
  <si>
    <t>od adresy v den podání DAP.</t>
  </si>
  <si>
    <t>19 Obec</t>
  </si>
  <si>
    <t>20 Ulice/část obce</t>
  </si>
  <si>
    <t>21 Číslo popis./ orientační</t>
  </si>
  <si>
    <t>22 PSČ</t>
  </si>
  <si>
    <t>Adresa místa pobytu na území České republiky, kde se poplatník obvykle ve zdaňovacím období zdržoval</t>
  </si>
  <si>
    <t>Řádky 23 až 28 vyplňte pouze v případě, že nemáte bydliště (trvalý pobyt) na území České republiky.</t>
  </si>
  <si>
    <t>23 Obec</t>
  </si>
  <si>
    <t>24 Ulice/část obce</t>
  </si>
  <si>
    <t>25 Číslo popisné / orientační</t>
  </si>
  <si>
    <t>26 PSČ</t>
  </si>
  <si>
    <t>27 Telefon / mobilní telefon</t>
  </si>
  <si>
    <t>28 Fax / e-mail</t>
  </si>
  <si>
    <t>29 Kód státu - vyplní jen daňový nerezident</t>
  </si>
  <si>
    <t>29a Výše celosvětových příjmů</t>
  </si>
  <si>
    <t>Kč</t>
  </si>
  <si>
    <r>
      <t>30 Spojení se zahraničními osobami</t>
    </r>
    <r>
      <rPr>
        <vertAlign val="superscript"/>
        <sz val="9"/>
        <color indexed="8"/>
        <rFont val="Arial"/>
        <family val="2"/>
      </rPr>
      <t>1)</t>
    </r>
  </si>
  <si>
    <t>25 5405 MFin 5405 vzor č.21</t>
  </si>
  <si>
    <t>2. ODDÍL - Dílčí základ daně, základ daně, ztráta</t>
  </si>
  <si>
    <t>1. Výpočet dílčího základu daně z příjmů fyzických osob ze závislé činnosti a z funkčních požitků ( § 6 zákona )</t>
  </si>
  <si>
    <t>poplatník</t>
  </si>
  <si>
    <t>finanční úřad</t>
  </si>
  <si>
    <t>Úhrn příjmů od všech zaměstnavatelů</t>
  </si>
  <si>
    <t>Úhrn povinného pojistného podle § 6 odst. 12 zákona</t>
  </si>
  <si>
    <t>Daň zaplacená v zahraničí podle § 6 odst. 13 zákona</t>
  </si>
  <si>
    <t>Dílčí základ daně podle § 6 zákona</t>
  </si>
  <si>
    <t>( ř. 31 + ř. 32 - ř. 33 )</t>
  </si>
  <si>
    <t>ABS(D4+D5-D7)</t>
  </si>
  <si>
    <t xml:space="preserve">Úhrn příjmů plynoucí ze zahraničí zvýšený o povinné pojistné </t>
  </si>
  <si>
    <t>podle § 6 odst. 13 zákona</t>
  </si>
  <si>
    <t>2. Dílčí základy daně z příjmů fyzických osob podle § 6, § 7, § 8, § 9 a § 10 zákona, základ daně a ztráta</t>
  </si>
  <si>
    <t>Dílčí základ daně ze závislé činnosti podle § 6 zákona (ř. 34 )</t>
  </si>
  <si>
    <t>D8</t>
  </si>
  <si>
    <t>36a</t>
  </si>
  <si>
    <t>Dílčí základ daně ze závislé činnosti podle § 6 zákona po vynětí</t>
  </si>
  <si>
    <t>( ř. 36 - úhrn vyňatých příjmů ze zdrojů v zahraničí podle § 6 zákona</t>
  </si>
  <si>
    <t>D13</t>
  </si>
  <si>
    <t>nebo ř. 36)</t>
  </si>
  <si>
    <t>Dílčí základ daně nebo ztráta z podnikání a z jiné samostané</t>
  </si>
  <si>
    <t>výdělečné činnosti podle § 7 zákona (ř. 113 přílohy č. 1 DAP)</t>
  </si>
  <si>
    <t>Dílčí základ daně z kapitálového majetku podle § 8 zákona</t>
  </si>
  <si>
    <t>Dílčí základ daně nebo ztráta z pronájmu podle § 9 zákona</t>
  </si>
  <si>
    <t>(ř. 206 přílohy č. 2 DAP)</t>
  </si>
  <si>
    <t>Dílčí základ daně z ostatních příjmů podle § 10 zákona</t>
  </si>
  <si>
    <t>(ř. 209 přílohy č. 2 DAP)</t>
  </si>
  <si>
    <t xml:space="preserve">Úhrn řádků (ř. 37 + ř. 38 + ř. 39 + ř. 40). </t>
  </si>
  <si>
    <t>D17+D19+D20+D22</t>
  </si>
  <si>
    <t>41a</t>
  </si>
  <si>
    <t>Úhrn dílčích základů daně podle § 7 až § 10 zákona po vynětí ( ř. 41- úhrn</t>
  </si>
  <si>
    <t>D24</t>
  </si>
  <si>
    <t>vyňatých příjmů ze zdrojů v zahraničí podle § 7 až § 10 zákona nebo ř. 41)</t>
  </si>
  <si>
    <t>Základ daně (ř. 36a + kladná hodnota z ř. 41a)</t>
  </si>
  <si>
    <t>D14+ABS(D25)</t>
  </si>
  <si>
    <t>Úhrn příjmů podle § 6 zákona od všech zaměstnavatelů po vynětí (ř.31 - úhrn vyňatých příjmů podle § 6 zákona od všech zaměstnavatelů)</t>
  </si>
  <si>
    <t>Uplatňovaná výše ztráty - vzniklé a vyměřené za předcházející</t>
  </si>
  <si>
    <t>zdaňovací období maximálně do výše ř. 41a</t>
  </si>
  <si>
    <t>Základ daně po odečtení ztráty (ř. 42 - ř. 44 )</t>
  </si>
  <si>
    <t>3. ODDÍL - Nezdanitelné části základu daně, odčitatelné položky a daň celkem</t>
  </si>
  <si>
    <t>Částka podle § 15</t>
  </si>
  <si>
    <t>Počet měsíců</t>
  </si>
  <si>
    <t>Odst. 1 zákona (hodnota bezúplatného plnění - daru/darů)</t>
  </si>
  <si>
    <t>Odst. 3 a 4 zákona (odečet úroků)</t>
  </si>
  <si>
    <t xml:space="preserve"> =nebo(300000;25000*D36)</t>
  </si>
  <si>
    <t>Odst. 5 zákona (penzijní připojištění, penzijní pojištění a doplňkové penzijní spoření)</t>
  </si>
  <si>
    <t>Odst. 6 zákona (životní pojištění)</t>
  </si>
  <si>
    <t>Odst. 7 zákona (odborové příspěvky)</t>
  </si>
  <si>
    <t>Odst. 8 zákona (úhrada za další vzdělávání)</t>
  </si>
  <si>
    <t>§34 odst. 4 zákona (výzkum a vývoj)</t>
  </si>
  <si>
    <t>52a</t>
  </si>
  <si>
    <t>§ 34 odst. 4 zákona (odpočet na podporu odborného vzdělávání)</t>
  </si>
  <si>
    <t>Další částky</t>
  </si>
  <si>
    <t>Úhrn nezdanitelných částí základu daně a položek</t>
  </si>
  <si>
    <t>odčitatelných od základu daně ( ř.46 + ř.47 + ř.48 +</t>
  </si>
  <si>
    <t>SUMA(E35:E42)</t>
  </si>
  <si>
    <t>+ ř.49 + ř.50 + ř.51 + ř. 52 + ř. 52 a + ř.53  )</t>
  </si>
  <si>
    <t>Základ daně snížený o nezdanitelné části základu daně</t>
  </si>
  <si>
    <t>KDYŽ(D32-D44&lt;0;0;D32-D44)</t>
  </si>
  <si>
    <t xml:space="preserve">a položky odčitatelné od základu daně ( ř.45 - ř.54 ) </t>
  </si>
  <si>
    <t>Základ daně zaokrouhlený na celá sta Kč dolů</t>
  </si>
  <si>
    <t>ZAOKR.DOLŮ(D47;100)</t>
  </si>
  <si>
    <t>Daň podle § 16 zákona</t>
  </si>
  <si>
    <t>D49*0,15</t>
  </si>
  <si>
    <t>4. ODDÍL - Daň celkem, ztráta</t>
  </si>
  <si>
    <t>Daň podle §16 odst. 1 zákona ( ř. 57 ) nebo částka</t>
  </si>
  <si>
    <t>z ř. 330 přílohy č. 3 DAP</t>
  </si>
  <si>
    <t>D50</t>
  </si>
  <si>
    <t>Solidární zvýšení daně podle § 16a zákona</t>
  </si>
  <si>
    <r>
      <t xml:space="preserve">Daň celkem zaokrouhlená </t>
    </r>
    <r>
      <rPr>
        <b/>
        <sz val="8"/>
        <color indexed="8"/>
        <rFont val="Arial"/>
        <family val="2"/>
      </rPr>
      <t>na celé Kč</t>
    </r>
    <r>
      <rPr>
        <sz val="8"/>
        <color indexed="8"/>
        <rFont val="Arial"/>
        <family val="2"/>
      </rPr>
      <t xml:space="preserve"> nahoru ( ř.58 + 59)</t>
    </r>
  </si>
  <si>
    <t>ZAOKR.NAHORU(D52;1)</t>
  </si>
  <si>
    <r>
      <t xml:space="preserve">Daňová ztráta - zaokrouhlená </t>
    </r>
    <r>
      <rPr>
        <b/>
        <sz val="8"/>
        <color indexed="8"/>
        <rFont val="Arial"/>
        <family val="2"/>
      </rPr>
      <t>na celé Kč</t>
    </r>
    <r>
      <rPr>
        <sz val="8"/>
        <color indexed="8"/>
        <rFont val="Arial"/>
        <family val="2"/>
      </rPr>
      <t xml:space="preserve"> nahoru</t>
    </r>
  </si>
  <si>
    <r>
      <t>bez znaménka mínus</t>
    </r>
    <r>
      <rPr>
        <sz val="8"/>
        <color indexed="8"/>
        <rFont val="Arial"/>
        <family val="2"/>
      </rPr>
      <t xml:space="preserve"> </t>
    </r>
  </si>
  <si>
    <t>KDYŽ(D25&lt;0;ZAOKR.NAHORU(D25;-1);"")</t>
  </si>
  <si>
    <t xml:space="preserve">5. ODDÍL - Uplatnění slev na dani a daňového zvýhodnění </t>
  </si>
  <si>
    <t>Slevy celkem podle § 35 odst. 1 zákona</t>
  </si>
  <si>
    <t>Sleva podle § 35a nebo § 35b zákona</t>
  </si>
  <si>
    <t>Tab č.1 ÚDAJE O MANŽELCE (MANŽELOVI)</t>
  </si>
  <si>
    <t>Příjmení, jméno, titul</t>
  </si>
  <si>
    <t>Rodné číslo</t>
  </si>
  <si>
    <t>manželky (manžela)</t>
  </si>
  <si>
    <t>Částka podle § 35ba odst. 1</t>
  </si>
  <si>
    <t>písm. a) zákona (základní sleva na poplatníka)</t>
  </si>
  <si>
    <t>65a)</t>
  </si>
  <si>
    <t>písm. b) zákona (sleva na maželku/manžela)</t>
  </si>
  <si>
    <t xml:space="preserve"> =KDYŽ(E9&gt;0;E9*2070;"")</t>
  </si>
  <si>
    <t>65b)</t>
  </si>
  <si>
    <t>písm. b) zákona (sleva na manželku/manžela, která/který je držitelem ZTP/P)</t>
  </si>
  <si>
    <t>písm. c) zákona (základní sleva na invaliditu pro poživatele invalidního důchodu pro invaliditu prvního nebo druhého stupně)</t>
  </si>
  <si>
    <t>písm. d) zákona (rozšířená sleva na invaliditu pro poživatele invalidního důchodu pro invaliditu třetího stupně)</t>
  </si>
  <si>
    <t xml:space="preserve"> =KDYŽ(E13&gt;0;E13*420;"")</t>
  </si>
  <si>
    <t>písm. e) zákona (sleva na držitele průkazu ZTP/P)</t>
  </si>
  <si>
    <t xml:space="preserve"> =KDYŽ(E14&gt;0;E14*1345;"")</t>
  </si>
  <si>
    <t>písm. f) zákona (sleva na studenta)</t>
  </si>
  <si>
    <t xml:space="preserve"> =KDYŽ(E15&gt;0;E15*335;"")</t>
  </si>
  <si>
    <t>69a)</t>
  </si>
  <si>
    <t>písm. g) zákona (sleva za umístění dítěte)</t>
  </si>
  <si>
    <t>Úhrn slev na dani podle § 35, § 35a, § 35b a § 35 ba zákona</t>
  </si>
  <si>
    <t>(ř. 62 + ř. 63 + ř. 64 + ř. 65a + ř. 65b + ř. 66 + ř. 67 + ř. 68 + ř. 69 ř. 69 a)</t>
  </si>
  <si>
    <t xml:space="preserve"> =List2!E59+List2!E60+SUMA(List3!F8:G15)</t>
  </si>
  <si>
    <t>Daň po uplatnění slev podle § 35, § 35a, § 35b  a § 35ba</t>
  </si>
  <si>
    <t>zákona ( ř. 60 - ř. 70 )</t>
  </si>
  <si>
    <t xml:space="preserve"> =když(List2!E55-List3!F16&lt;0;0;List2!E55-List3!F16)</t>
  </si>
  <si>
    <t>Tab. č. 2 ÚDAJE O DĚTECH ŽIJÍCÍCH VE SPOLEČNĚ HOSPODAŘÍCÍ DOMÁCNOSTI</t>
  </si>
  <si>
    <t>Příjmení a jméno(-a)</t>
  </si>
  <si>
    <t>se ZTP/P</t>
  </si>
  <si>
    <t>Celkem</t>
  </si>
  <si>
    <t>Daňové zvýhodnění na vyživované dítě</t>
  </si>
  <si>
    <t>890*KDYŽ(H29="";0;H29)+1780*KDYŽ(J29="";0;J29)</t>
  </si>
  <si>
    <t>Sleva na dani ( částka  ř. 72, uplatněná maximálně</t>
  </si>
  <si>
    <t>do výše daně na ř. 71 )</t>
  </si>
  <si>
    <t>Daň po uplatnění slevy podle § 35c zákona (ř. 71 - ř. 73)</t>
  </si>
  <si>
    <t>když(F18-E32&lt;0;0;F18-E32)</t>
  </si>
  <si>
    <t>Daňový bonus ( ř. 72 - ř. 73 )</t>
  </si>
  <si>
    <t>KDYŽ(E31-E32&lt;100;0;KDYŽ(E31-E32&gt;52200;52200;E31-E32))</t>
  </si>
  <si>
    <t>Úhrn vyplacených měsíčních daňových bonusů podle § 35d</t>
  </si>
  <si>
    <t>zákona ( včetně případného doplatku na daňovém bonusu )</t>
  </si>
  <si>
    <t>Rozdíl na daňovém bonusu ( ř. 75 - ř. 76 )</t>
  </si>
  <si>
    <t xml:space="preserve"> =E36-E37</t>
  </si>
  <si>
    <t>6. ODDÍL - Dodatečné DAP</t>
  </si>
  <si>
    <t xml:space="preserve">Poslední známá daňová povinnost </t>
  </si>
  <si>
    <t>Zjištěná daň podle § 141 zákona č. 280/2009 Sb., daňového</t>
  </si>
  <si>
    <t>daňového řádu (ř. 74)</t>
  </si>
  <si>
    <t>Rozdíl řádků ( ř.79 - ř.78 ) : zvýšení (+) částka daně</t>
  </si>
  <si>
    <t>se zvyšuje, snížení (-) částka daně se snižuje</t>
  </si>
  <si>
    <t xml:space="preserve"> =E43-E42</t>
  </si>
  <si>
    <t>Poslední známá daň - daňová ztráta podle § 5 zákona</t>
  </si>
  <si>
    <t>Zjištěná ztráta podle § 141 zákona č. 280/2009 Sb.,</t>
  </si>
  <si>
    <t>daňového řádu (ř. 61)</t>
  </si>
  <si>
    <t>Rozdíl řádků ( ř.82 - ř.81 ) : zvýšení (+) - daňová ztráta</t>
  </si>
  <si>
    <t>se zvyšuje, snížení (-) daňová ztráta se snižuje</t>
  </si>
  <si>
    <t xml:space="preserve"> =E49-E47</t>
  </si>
  <si>
    <t>7. ODDÍL - Placení daně</t>
  </si>
  <si>
    <t>Úhrn sražených záloh na daň z příjmů ze závislé činnosti (po slevách na dani)</t>
  </si>
  <si>
    <t>Na zbývajících zálohách zaplaceno poplatníkem celkem</t>
  </si>
  <si>
    <t>Zaplacená daň stanovená paušální částkou podle §7a zákona</t>
  </si>
  <si>
    <t>Sražená daň podle § 36 odst. 6 zákona (státní dluhopisy)</t>
  </si>
  <si>
    <t>87a)</t>
  </si>
  <si>
    <t>Sražená daň podle § 36 odst. 7 zákona</t>
  </si>
  <si>
    <t>87b)</t>
  </si>
  <si>
    <t>Sražená daň podle § 36 odst. 8 zákona</t>
  </si>
  <si>
    <t>Zajištěná daň plátcem podle § 38e zákona</t>
  </si>
  <si>
    <t>Sražená daň podle § 38f odst. 12 zákona</t>
  </si>
  <si>
    <t>Zaplacená daňová povinnost (záloha) podle § 38gb odst. 4 zákona</t>
  </si>
  <si>
    <t>Zbývá doplatit (ř. 74 – ř. 77 – ř. 84a - ř. 84 – ř. 85 – ř. 86 – ř. 87 – ř. 87a - ř. 87b – ř. 88 – ř. 89 – ř. 90) : (+) zbývá doplatit, (–) zaplaceno více</t>
  </si>
  <si>
    <t>PŘÍLOHY DAP :</t>
  </si>
  <si>
    <t>Ve sloupci uveďte počet listů příloh :</t>
  </si>
  <si>
    <t>Název přílohy</t>
  </si>
  <si>
    <t>Příloha č.1 - „Výpočet dílčího základu daně ze samostatné činnosti (§ 7 zákona)“</t>
  </si>
  <si>
    <t>Příloha č.2 - „Výpočet dílčích základů daně z příjmů z pronájmu (§ 9 zákona) a z ostatních příjmů (§ 10 zákona)"</t>
  </si>
  <si>
    <t>Příloha č.3 - „Výpočet daně z příjmů ze zahraničí (§ 38f zákona)" včetně Samostatných listů 1. oddílu</t>
  </si>
  <si>
    <t>Pojistné přiznání</t>
  </si>
  <si>
    <t>Účetní závěrka poplatníka, který vede účetnictví</t>
  </si>
  <si>
    <t>„Potvrzení o zdanitelných příjmech ze závislé činnosti a o sražených zálohách na daň a daňovém zvýhodnění“ za příslušné zdaňovací období od všech zaměstnavatelů (např. podle § 38j odst. 3 zákona)</t>
  </si>
  <si>
    <t>Doklad o poskytnutém bezúplatném plnění (daru)</t>
  </si>
  <si>
    <t>Potvrzení o poskytnutém úvěru na bytové potřeby a o výši úroků z tohoto úvěru</t>
  </si>
  <si>
    <t>Potvrzení o zaplacených částkách na penzijní připojištění, penzijní pojištění, nebo doplňkové penzijní spoření</t>
  </si>
  <si>
    <t>Potvrzení o zaplacených částkách na soukromé životní pojištění</t>
  </si>
  <si>
    <t>Potvrzení o zaplacené úhradě na další vzdělávání</t>
  </si>
  <si>
    <t>Potvrzení zařízení péče o děti předškolního věku včetně mateřské školky podle školského zákona</t>
  </si>
  <si>
    <t>Důvody pro podání dodatečného DAP</t>
  </si>
  <si>
    <t>Potvrzení o vyplacených příjmech a sražené dani podle § 36 odst.2 písm.p) nebo f) zákona</t>
  </si>
  <si>
    <t>Potvrzení výše příjmů od zahraničního správce daně</t>
  </si>
  <si>
    <t>Vyrozumění o provedeném vkladu do katastru nemovitostí (§ 10 zákona)</t>
  </si>
  <si>
    <t>Seznam pro poplatníky uplatňující nárok na vyloučení dvojího zdanění podle § 38f odst. 9</t>
  </si>
  <si>
    <t>Další přílohy výše neuvedené</t>
  </si>
  <si>
    <t>Počet příloh celkem</t>
  </si>
  <si>
    <t xml:space="preserve"> =SUMA(AF5:AG17)</t>
  </si>
  <si>
    <t>PROHLAŠUJI, ŽE VŠECHNY MNOU UVEDENÉ ÚDAJE V TOMTO PŘIZNÁNÍ JSOU PRAVDIVÉ A ÚPLNÉ</t>
  </si>
  <si>
    <t>A STVRZUJI JE SVÝM PODPISEM</t>
  </si>
  <si>
    <r>
      <t xml:space="preserve">Údaje o podepisující osobě </t>
    </r>
    <r>
      <rPr>
        <b/>
        <vertAlign val="superscript"/>
        <sz val="8"/>
        <color indexed="8"/>
        <rFont val="Arial"/>
        <family val="2"/>
      </rPr>
      <t>3)</t>
    </r>
    <r>
      <rPr>
        <b/>
        <sz val="8"/>
        <color indexed="8"/>
        <rFont val="Arial"/>
        <family val="2"/>
      </rPr>
      <t>:</t>
    </r>
  </si>
  <si>
    <t>Kód podepisující osoby:</t>
  </si>
  <si>
    <t>Jméno(-a) a příjmení / Název právnické osoby</t>
  </si>
  <si>
    <t>Datum narození / Evidenční číslo osvědčení daňového poradce / IČ právnické osoby</t>
  </si>
  <si>
    <r>
      <t>Fyzická osoba oprávněná k podpisu</t>
    </r>
    <r>
      <rPr>
        <sz val="8"/>
        <color indexed="8"/>
        <rFont val="Arial"/>
        <family val="2"/>
      </rPr>
      <t xml:space="preserve"> (je-li zástupce právnickou osobou),</t>
    </r>
  </si>
  <si>
    <r>
      <t>s uvedením vztahu k právnické osobě</t>
    </r>
    <r>
      <rPr>
        <sz val="8"/>
        <color indexed="8"/>
        <rFont val="Arial"/>
        <family val="2"/>
      </rPr>
      <t xml:space="preserve"> (např. jednatel, pověřený pracovník apod.)</t>
    </r>
  </si>
  <si>
    <t>Jméno(-a) a příjmení / Vztah k právnické osobě</t>
  </si>
  <si>
    <t>Daňový subjekt / osoba oprávněná k podpisu</t>
  </si>
  <si>
    <t>Vlastnoruční podpis</t>
  </si>
  <si>
    <t>daňového subjektu / osoby oprávněné k podpisu</t>
  </si>
  <si>
    <t>Otisk</t>
  </si>
  <si>
    <t>razítka</t>
  </si>
  <si>
    <t>1)</t>
  </si>
  <si>
    <t>Označte křížkem odpovídající variantu.</t>
  </si>
  <si>
    <t>2)</t>
  </si>
  <si>
    <t>Údaj vyplňte, pouze máte-li kód rozlišení DAP v případech uvedených v § 239b, § 239c a § 244 zákona č. 280/2009 Sb., daňového řádu ve znění pozdějších předpisů</t>
  </si>
  <si>
    <t>3)</t>
  </si>
  <si>
    <t>Údaje o podepisující osobě budou vyplněny pouze v případě, kdy je DAP zpracováno a podáno osobou odlišnou od daňového subjektu.</t>
  </si>
  <si>
    <t>ŽÁDOST O VRÁCENÍ PŘEPLATKU NA DANI Z PŘIJMU FYZICKÝCH OSOB</t>
  </si>
  <si>
    <t>Podle ust. § 154 a 155 zákona č. 280/2009 Sb., daňového řádu, ve znění pozdějších předpisů, žádám o vrácení :</t>
  </si>
  <si>
    <t xml:space="preserve">přeplatku na dani z příjmů fyzických osob  </t>
  </si>
  <si>
    <t xml:space="preserve"> =KDYŽ(List3!E65&lt;0;ABS(List3!E65);"")</t>
  </si>
  <si>
    <t>Přeplatek zašlete na adresu:</t>
  </si>
  <si>
    <t xml:space="preserve"> =List1!$N$33&amp;" "&amp;List1!$Y$33&amp;", "&amp;List1!$B$33&amp;", "&amp;List1!$B$35</t>
  </si>
  <si>
    <t xml:space="preserve">Přeplatek vraťte na účet vedený u </t>
  </si>
  <si>
    <t>č.</t>
  </si>
  <si>
    <t>Kód banky</t>
  </si>
  <si>
    <t>specifický symbol</t>
  </si>
  <si>
    <t>Vlastník účtu</t>
  </si>
  <si>
    <t>měna, ve které je účet veden</t>
  </si>
  <si>
    <t>V</t>
  </si>
  <si>
    <t>dne</t>
  </si>
  <si>
    <r>
      <t>Podpis daňového subjektu (podepisující osoby</t>
    </r>
    <r>
      <rPr>
        <vertAlign val="superscript"/>
        <sz val="8"/>
        <color indexed="8"/>
        <rFont val="Arial"/>
        <family val="2"/>
      </rPr>
      <t>3)</t>
    </r>
    <r>
      <rPr>
        <sz val="8"/>
        <color indexed="8"/>
        <rFont val="Arial"/>
        <family val="2"/>
      </rPr>
      <t>)</t>
    </r>
  </si>
  <si>
    <t>PŘÍLOHA č. 1</t>
  </si>
  <si>
    <t>Rodné číslo:</t>
  </si>
  <si>
    <t>je součástí tiskopisu PŘIZNÁNÍ k dani z příjmů fyzických osob</t>
  </si>
  <si>
    <t>za zdaňovací období 2014 – 25 5405 MFin 5405 vzor č. 21 (dále jen „DAP“)</t>
  </si>
  <si>
    <t>Částky uveďte v celých Kč. Číselné hodnoty počítané v průběhu výpočtu daňové povinnosti jsou ukazatelé ve smyslu ustanovení</t>
  </si>
  <si>
    <t>ustanovení § 146 zákona č. 280/2009 Sb., daňový řád ve znění pozdějších předpisů a jejich zaokrouhlení se provádí</t>
  </si>
  <si>
    <t>s přesností na dvě desetinná místa. Postupné zaokrouhlování ve dvou nebo více stupních je nepřípustné.</t>
  </si>
  <si>
    <t>Výpočet dílčího základu daně z příjmů z podnikání a z jiné samostatné výdělečné činnosti (§ 7 zákona)</t>
  </si>
  <si>
    <t>1. Výpočet dílčího základu daně z příjmů z podnikání a z jiné samostatné výdělečné činnosti (§ 7 zákona)</t>
  </si>
  <si>
    <t>Příjmy plynoucí ze zdrojů na území České republiky a příjmy plynoucí ze zdrojů v zahraničí</t>
  </si>
  <si>
    <r>
      <t>Vedu daňovou evidenci</t>
    </r>
    <r>
      <rPr>
        <vertAlign val="superscript"/>
        <sz val="8"/>
        <color indexed="8"/>
        <rFont val="Arial"/>
        <family val="2"/>
      </rPr>
      <t>1)</t>
    </r>
  </si>
  <si>
    <t>X</t>
  </si>
  <si>
    <r>
      <t>Vedu účetnictví</t>
    </r>
    <r>
      <rPr>
        <vertAlign val="superscript"/>
        <sz val="8"/>
        <color indexed="8"/>
        <rFont val="Arial"/>
        <family val="2"/>
      </rPr>
      <t>1)</t>
    </r>
  </si>
  <si>
    <r>
      <t>Uplatňuji výdaje
procentem z příjmů</t>
    </r>
    <r>
      <rPr>
        <vertAlign val="superscript"/>
        <sz val="7.5"/>
        <color indexed="8"/>
        <rFont val="Arial"/>
        <family val="2"/>
      </rPr>
      <t>1)</t>
    </r>
  </si>
  <si>
    <t>Příjmy podle § 7 zákona</t>
  </si>
  <si>
    <t>Výdaje související s příjmy podle § 7 zákona</t>
  </si>
  <si>
    <t>(neobsazeno)</t>
  </si>
  <si>
    <t>Rozdíl mezi příjmy a výdaji (ř. 101 – ř. 102)
nebo výsledek hospodaření (zisk, ztráta)</t>
  </si>
  <si>
    <t>Úhrn částek podle § 5, § 23 zákona a ostatní úpravy podle zákona zvyšující
– uveďte úhrn částek zvyšujících výsledek hospodaření nebo rozdíl
mezi příjmy a výdaji. Podkladem jsou částky uvedené v odd. E na str. (2)</t>
  </si>
  <si>
    <t>Úhrn částek podle § 5, § 23 zákona a ostatní úpravy podle zákona snižující
– uveďte úhrn částek snižujících výsledek hospodaření nebo rozdíl mezi
příjmy a výdaji. Podkladem jsou částky uvedené v odd. E na str. (2)</t>
  </si>
  <si>
    <t>Část příjmů nebo výsledku hospodaření před zdaněním (zisk), kterou
rozdělujete na spolupracující osobu (osoby) podle § 13 zákona anebo na člena rodiny zúčastněného na provozu rodinného závodu</t>
  </si>
  <si>
    <t>Část výdajů nebo výsledku hospodaření před zdaněním (ztráta),
kterou rozdělujete na spolupracující osobu (osoby) podle
§ 13 zákona anebo na člena rodiny zúčastněného na provozu rodinného závodu</t>
  </si>
  <si>
    <t>Část příjmů nebo výsledku hospodaření před zdaněním (zisk), která
připadla na Vás jako na spolupracující osobu podle § 13 zákona anebo na člena rodiny zúčastněného na provozu rodinného závodu</t>
  </si>
  <si>
    <t>Část výdajů nebo výsledku hospodaření před zdaněním (ztráta),
která připadla na Vás jako na spolupracující osobu podle § 13 zákona anebo na člena rodiny zúčastněného na provozu rodinného závodu</t>
  </si>
  <si>
    <t>Váš podíl jako společníka veřejné obchodní společnosti nebo
komplementáře komanditní společnosti. Vykáže-li společnost ztrátu,
označte svůj podíl znaménkem mínus (–)</t>
  </si>
  <si>
    <t>Dílčí základ daně (ztráta) z příjmů podle § 7 zákona
(ř. 104 + ř. 105 – ř. 106 – ř. 107 + ř. 108 + ř. 109 – ř. 110 – ř. 111 + ř. 112)</t>
  </si>
  <si>
    <t>Dílčí základ daně z příjmů podle § 7 zákona po vynětí (ř.113 - úhrn vyňatých příjmů ze zdrojů v zahraničí podle § 7 zákona)</t>
  </si>
  <si>
    <t>2. Doplňující údaje (§ 7 zákona)</t>
  </si>
  <si>
    <t>A. Údaje o obratu a odpisech</t>
  </si>
  <si>
    <t>Roční úhrn čistého obratu</t>
  </si>
  <si>
    <t>Uplatněné odpisy celkem</t>
  </si>
  <si>
    <t>Z toho odpisy nemovitostí</t>
  </si>
  <si>
    <t>B. Druh činnosti 2)</t>
  </si>
  <si>
    <t>Sazba výdajů</t>
  </si>
  <si>
    <t>Název hlavní (převažující) činnosti</t>
  </si>
  <si>
    <t>% z příjmů</t>
  </si>
  <si>
    <t>Příjmy</t>
  </si>
  <si>
    <t>Výdaje</t>
  </si>
  <si>
    <t>CZ - NACE</t>
  </si>
  <si>
    <t>Název dalších činností</t>
  </si>
  <si>
    <t>Zpracováno dle: 25 5405/P1 MFin 5405/P1 - vzor č. 10</t>
  </si>
  <si>
    <t>C. Údaje o samostatné činnosti</t>
  </si>
  <si>
    <t>Datum zahájení činnosti</t>
  </si>
  <si>
    <t>Datum přerušení činnosti</t>
  </si>
  <si>
    <t>Datum ukončení činnosti</t>
  </si>
  <si>
    <t>Datum obnovení činnosti</t>
  </si>
  <si>
    <t>Počet měsíců činnosti</t>
  </si>
  <si>
    <t>D. Tabulka pro poplatníky, kteří vedou daňovou evidenci podle § 7b zákona</t>
  </si>
  <si>
    <t>Vyplňte pouze v případě, vedete-li daňovou evidenci podle § 7b zákona. Údaje, prosím, vyplňte v celých Kč.</t>
  </si>
  <si>
    <t>Na začátku zdaňovacího období</t>
  </si>
  <si>
    <t>Na konci zdaňovacího období</t>
  </si>
  <si>
    <t>1. Hmotný majetek</t>
  </si>
  <si>
    <t>2. Peněžní prostředky v hotovosti*)</t>
  </si>
  <si>
    <t>3. Peněžní prostředky na bankovních účtech*)</t>
  </si>
  <si>
    <t>4. Zásoby</t>
  </si>
  <si>
    <t>5. Pohledávky včetně poskytnutých úvěrů a půjček</t>
  </si>
  <si>
    <t>6. Ostatní majetek*)</t>
  </si>
  <si>
    <t>7. Závazky včetně přijatých úvěrů a půjček</t>
  </si>
  <si>
    <t>8. Rezervy</t>
  </si>
  <si>
    <t>9. Mzdy</t>
  </si>
  <si>
    <t>*) označené údaje jsou nepovinné</t>
  </si>
  <si>
    <r>
      <t xml:space="preserve">E. Úpravy podle § 5, § 23 zákona </t>
    </r>
    <r>
      <rPr>
        <b/>
        <i/>
        <vertAlign val="superscript"/>
        <sz val="8"/>
        <color indexed="8"/>
        <rFont val="Arial"/>
        <family val="2"/>
      </rPr>
      <t>2)</t>
    </r>
  </si>
  <si>
    <t>č. ř.</t>
  </si>
  <si>
    <r>
      <t xml:space="preserve">Popis úpravy podle § 5, § 23 zákona </t>
    </r>
    <r>
      <rPr>
        <b/>
        <sz val="8"/>
        <color indexed="8"/>
        <rFont val="Arial"/>
        <family val="2"/>
      </rPr>
      <t>zvyšující</t>
    </r>
  </si>
  <si>
    <t>poplatník uvede v celých Kč</t>
  </si>
  <si>
    <t>výsledek hospodaření nebo rozdíl mezi příjmy a výdaji</t>
  </si>
  <si>
    <t>1.</t>
  </si>
  <si>
    <t>2.</t>
  </si>
  <si>
    <t>3.</t>
  </si>
  <si>
    <t>4.</t>
  </si>
  <si>
    <r>
      <t xml:space="preserve">Popis úpravy podle § 5, § 23 zákona </t>
    </r>
    <r>
      <rPr>
        <b/>
        <sz val="8"/>
        <color indexed="8"/>
        <rFont val="Arial"/>
        <family val="2"/>
      </rPr>
      <t>snižující</t>
    </r>
  </si>
  <si>
    <t>F. Údaje o společnících společnosti</t>
  </si>
  <si>
    <t>Jste-li účastník sdružení, které není právnickou osobou, vyplňte údaje o ostatních členech sdružení</t>
  </si>
  <si>
    <t>Jméno</t>
  </si>
  <si>
    <t>Příjmení</t>
  </si>
  <si>
    <t>DIČ</t>
  </si>
  <si>
    <t>Podíl</t>
  </si>
  <si>
    <t>na příjmech v %</t>
  </si>
  <si>
    <t>na výdajích v %</t>
  </si>
  <si>
    <r>
      <t xml:space="preserve">G. Údaje o spolupracující osobě </t>
    </r>
    <r>
      <rPr>
        <b/>
        <i/>
        <vertAlign val="superscript"/>
        <sz val="8"/>
        <color indexed="8"/>
        <rFont val="Arial"/>
        <family val="2"/>
      </rPr>
      <t>2)</t>
    </r>
  </si>
  <si>
    <t>Jste-li osoba, která rozděluje příjmy a výdaje podle § 13 zákona, nebo osoba v rodinném závodě, uveďte údaje o spolupracující osobě</t>
  </si>
  <si>
    <t>DIČ (RČ)</t>
  </si>
  <si>
    <t>Podíl na příjmech a výdajích v %</t>
  </si>
  <si>
    <t>H. Údaje o osobě, která rozděluje příjmy a výdaje</t>
  </si>
  <si>
    <t>Jste-li spolupracující osoba podle § 13 zákona, která na Vás rozdělila příjmy a výdaje</t>
  </si>
  <si>
    <r>
      <t>I. Údaje o veřejné obchodní společnosti nebo komanditní společnosti</t>
    </r>
    <r>
      <rPr>
        <b/>
        <i/>
        <vertAlign val="superscript"/>
        <sz val="8"/>
        <color indexed="8"/>
        <rFont val="Arial"/>
        <family val="2"/>
      </rPr>
      <t xml:space="preserve"> 2)</t>
    </r>
  </si>
  <si>
    <t>Daňové identifi kační číslo veřejné obchodní společnosti, kde jste společníkem, nebo komanditní</t>
  </si>
  <si>
    <t>%</t>
  </si>
  <si>
    <t>společnosti, kde jste komplementářem, a výše Vašeho podílu v procentech</t>
  </si>
  <si>
    <t>1) Z předtištěných možností v rámečku vyberte odpovídající variantu a označte křížkem</t>
  </si>
  <si>
    <t>2) Údaje, pro které nedostačuje vyhrazené místo, uveďte na volný list a přiložte k tiskopisu</t>
  </si>
  <si>
    <r>
      <t>Uplatňuji výdaje procentem z příjmů (30 %)</t>
    </r>
    <r>
      <rPr>
        <vertAlign val="superscript"/>
        <sz val="8"/>
        <color indexed="8"/>
        <rFont val="Arial"/>
        <family val="2"/>
      </rPr>
      <t>1)</t>
    </r>
  </si>
  <si>
    <r>
      <t>Dosáhl jsem příjmů ze společného jmění manželů</t>
    </r>
    <r>
      <rPr>
        <vertAlign val="superscript"/>
        <sz val="8"/>
        <color indexed="8"/>
        <rFont val="Arial"/>
        <family val="2"/>
      </rPr>
      <t>1)</t>
    </r>
  </si>
  <si>
    <t>Příjmy podle § 9 zákona</t>
  </si>
  <si>
    <t>201a</t>
  </si>
  <si>
    <t>Příjmy podle § 9 zákona pouze z nájmu nemovitých věcí</t>
  </si>
  <si>
    <t>Výdaje podle § 9 zákona</t>
  </si>
  <si>
    <t>Rozdíl mezi příjmy a výdaji (ř. 201 – ř. 202) nebo výsledek
hospodaření před zdaněním (zisk, ztráta)</t>
  </si>
  <si>
    <t>Úhrn částek podle § 5, § 23 zákona a ostatní úpravy podle zákona
zvyšující rozdíl mezi příjmy a výdaji nebo výsledek hospodaření
před zdaněním (zisk, ztráta)</t>
  </si>
  <si>
    <t>Úhrn částek podle § 5, § 23 zákona a ostatní úpravy podle zákona
snižující rozdíl mezi příjmy a výdaji nebo výsledek hospodaření
před zdaněním (zisk, ztráta)</t>
  </si>
  <si>
    <t>Dílčí základ daně, daňová ztráta z pronájmu podle § 9 zákona
(ř. 203 + ř. 204 – ř. 205)</t>
  </si>
  <si>
    <t>Rezervy na začátku
zdaňovacího období</t>
  </si>
  <si>
    <t>Rezervy na konci
zdaňovacího období</t>
  </si>
  <si>
    <t>2. Výpočet dílčího základu daně z ostatních příjmů (§ 10 zákona)</t>
  </si>
  <si>
    <t>Druh příjmů podle § 10 odst. 1 zákona</t>
  </si>
  <si>
    <t>Rozdíl
(sloupec 2 – sloupec 3)</t>
  </si>
  <si>
    <r>
      <t>Kód</t>
    </r>
    <r>
      <rPr>
        <vertAlign val="superscript"/>
        <sz val="7"/>
        <color indexed="8"/>
        <rFont val="Arial"/>
        <family val="2"/>
      </rPr>
      <t>2)</t>
    </r>
  </si>
  <si>
    <r>
      <t xml:space="preserve">Úhrn </t>
    </r>
    <r>
      <rPr>
        <b/>
        <sz val="8"/>
        <color indexed="8"/>
        <rFont val="Arial"/>
        <family val="2"/>
      </rPr>
      <t>kladných</t>
    </r>
    <r>
      <rPr>
        <sz val="8"/>
        <color indexed="8"/>
        <rFont val="Arial"/>
        <family val="2"/>
      </rPr>
      <t xml:space="preserve"> rozdílů jednotlivých druhů příjmů</t>
    </r>
  </si>
  <si>
    <t>Číslo rozhodnutí katastrálního úřadu</t>
  </si>
  <si>
    <t>Příjmy podle § 10 zákona</t>
  </si>
  <si>
    <t>Výdaje podle § 10 zákona (maximálně do výše příjmů)</t>
  </si>
  <si>
    <t>Dílčí základ daně připadající na ostatní příjmy podle § 10 zákona
(ř. 207 – ř. 208)</t>
  </si>
  <si>
    <t>Zpracováno dle: 25 5405/P2 MFin 5405/P2 - vzor č. 10</t>
  </si>
  <si>
    <t>Kód státu</t>
  </si>
  <si>
    <t>Vyplní v celých Kč</t>
  </si>
  <si>
    <t>Příjmy ze zdrojů v zahraničí, u nichž se použije metoda zápočtu</t>
  </si>
  <si>
    <t>Daň zaplacená v zahraničí</t>
  </si>
  <si>
    <t>Koeficient zápočtu 
(ř. 321 – ř. 322) děleno ř. 42 výsledek vynásobte stem</t>
  </si>
  <si>
    <t>Z částky daně zaplacené v zahraničí lze maximálně započítat
(ř. 57 násobeno ř. 324 děleno stem)</t>
  </si>
  <si>
    <t>Daň uznaná k zápočtu (ř. 323 maximálně však do výše ř. 325)</t>
  </si>
  <si>
    <t>Rozdíl řádků (ř. 323 – ř. 326)</t>
  </si>
  <si>
    <t>Daň uznaná k zápočtu (úhrn řádků 326 i ze samostatných listů)</t>
  </si>
  <si>
    <t>Daň neuznaná k zápočtu (úhrn řádků 327 i ze samostatných listů)</t>
  </si>
  <si>
    <r>
      <t>Vypočtená daň z příjmů ze zdrojů v zahraničí [</t>
    </r>
    <r>
      <rPr>
        <b/>
        <sz val="8"/>
        <color indexed="8"/>
        <rFont val="Arial"/>
        <family val="2"/>
      </rPr>
      <t>Vypočtená částka</t>
    </r>
    <r>
      <rPr>
        <sz val="8"/>
        <color indexed="8"/>
        <rFont val="Arial"/>
        <family val="2"/>
      </rPr>
      <t xml:space="preserve"> ( ř. 57 + ř. 59) – ř. 328]</t>
    </r>
  </si>
  <si>
    <t>Zpracováno dle:25 5405/P3 MFin 5405/P3 - vzor č. 10</t>
  </si>
  <si>
    <t>List č.</t>
  </si>
  <si>
    <t>Kód státu:</t>
  </si>
  <si>
    <t>Koeficient zápočtu
(ř. 321 – ř. 322) děleno ř. 42 výsledek vynásobte stem</t>
  </si>
  <si>
    <t>Poznámka: při vyplňování postupujte dle pokynů k Příloze č. 3 DAP.</t>
  </si>
  <si>
    <t>Zpracováno dle: 25 5405/a MFin 5405/a - vzor č. 2</t>
  </si>
  <si>
    <t>Sloupec</t>
  </si>
  <si>
    <t>Sloupec 1</t>
  </si>
  <si>
    <t>Sloupec 2</t>
  </si>
  <si>
    <t>Sloupec 3</t>
  </si>
  <si>
    <t>Sloupec 4</t>
  </si>
  <si>
    <t>Sloupec 5</t>
  </si>
  <si>
    <t>Řádek</t>
  </si>
  <si>
    <r>
      <t xml:space="preserve"> </t>
    </r>
    <r>
      <rPr>
        <sz val="8"/>
        <color indexed="8"/>
        <rFont val="Calibri"/>
        <family val="2"/>
      </rPr>
      <t xml:space="preserve">Zdaňovací období, </t>
    </r>
    <r>
      <rPr>
        <sz val="11"/>
        <rFont val="Calibri"/>
        <family val="2"/>
      </rPr>
      <t xml:space="preserve"> </t>
    </r>
  </si>
  <si>
    <r>
      <t xml:space="preserve"> </t>
    </r>
    <r>
      <rPr>
        <sz val="8"/>
        <color indexed="8"/>
        <rFont val="Calibri"/>
        <family val="2"/>
      </rPr>
      <t xml:space="preserve">Celková výše daňové </t>
    </r>
    <r>
      <rPr>
        <sz val="11"/>
        <rFont val="Calibri"/>
        <family val="2"/>
      </rPr>
      <t xml:space="preserve"> </t>
    </r>
  </si>
  <si>
    <r>
      <t xml:space="preserve"> </t>
    </r>
    <r>
      <rPr>
        <sz val="8"/>
        <color indexed="8"/>
        <rFont val="Calibri"/>
        <family val="2"/>
      </rPr>
      <t xml:space="preserve">Část daňové ztráty </t>
    </r>
    <r>
      <rPr>
        <sz val="11"/>
        <rFont val="Calibri"/>
        <family val="2"/>
      </rPr>
      <t xml:space="preserve"> </t>
    </r>
  </si>
  <si>
    <r>
      <t xml:space="preserve"> </t>
    </r>
    <r>
      <rPr>
        <sz val="8"/>
        <color indexed="8"/>
        <rFont val="Calibri"/>
        <family val="2"/>
      </rPr>
      <t xml:space="preserve">Část daňové ztráty, </t>
    </r>
    <r>
      <rPr>
        <sz val="11"/>
        <rFont val="Calibri"/>
        <family val="2"/>
      </rPr>
      <t xml:space="preserve"> </t>
    </r>
  </si>
  <si>
    <r>
      <t xml:space="preserve"> </t>
    </r>
    <r>
      <rPr>
        <sz val="8"/>
        <color indexed="8"/>
        <rFont val="Calibri"/>
        <family val="2"/>
      </rPr>
      <t xml:space="preserve">ve kterém daňová </t>
    </r>
    <r>
      <rPr>
        <sz val="11"/>
        <rFont val="Calibri"/>
        <family val="2"/>
      </rPr>
      <t xml:space="preserve"> </t>
    </r>
  </si>
  <si>
    <r>
      <t xml:space="preserve"> </t>
    </r>
    <r>
      <rPr>
        <sz val="8"/>
        <color indexed="8"/>
        <rFont val="Calibri"/>
        <family val="2"/>
      </rPr>
      <t xml:space="preserve">ztráty vyměřené </t>
    </r>
    <r>
      <rPr>
        <sz val="11"/>
        <rFont val="Calibri"/>
        <family val="2"/>
      </rPr>
      <t xml:space="preserve"> </t>
    </r>
  </si>
  <si>
    <r>
      <t xml:space="preserve"> </t>
    </r>
    <r>
      <rPr>
        <sz val="8"/>
        <color indexed="8"/>
        <rFont val="Calibri"/>
        <family val="2"/>
      </rPr>
      <t xml:space="preserve">odečtené již </t>
    </r>
    <r>
      <rPr>
        <sz val="11"/>
        <rFont val="Calibri"/>
        <family val="2"/>
      </rPr>
      <t xml:space="preserve"> </t>
    </r>
  </si>
  <si>
    <r>
      <t xml:space="preserve"> </t>
    </r>
    <r>
      <rPr>
        <sz val="8"/>
        <color indexed="8"/>
        <rFont val="Calibri"/>
        <family val="2"/>
      </rPr>
      <t xml:space="preserve">uplatněné v tomto </t>
    </r>
    <r>
      <rPr>
        <sz val="11"/>
        <rFont val="Calibri"/>
        <family val="2"/>
      </rPr>
      <t xml:space="preserve"> </t>
    </r>
  </si>
  <si>
    <r>
      <t xml:space="preserve"> </t>
    </r>
    <r>
      <rPr>
        <sz val="8"/>
        <color indexed="8"/>
        <rFont val="Calibri"/>
        <family val="2"/>
      </rPr>
      <t xml:space="preserve">kterou lze odečíst </t>
    </r>
    <r>
      <rPr>
        <sz val="11"/>
        <rFont val="Calibri"/>
        <family val="2"/>
      </rPr>
      <t xml:space="preserve"> </t>
    </r>
  </si>
  <si>
    <r>
      <t xml:space="preserve"> </t>
    </r>
    <r>
      <rPr>
        <sz val="8"/>
        <color indexed="8"/>
        <rFont val="Calibri"/>
        <family val="2"/>
      </rPr>
      <t xml:space="preserve">ztráta vznikla </t>
    </r>
    <r>
      <rPr>
        <sz val="11"/>
        <rFont val="Calibri"/>
        <family val="2"/>
      </rPr>
      <t xml:space="preserve"> </t>
    </r>
  </si>
  <si>
    <r>
      <t xml:space="preserve"> </t>
    </r>
    <r>
      <rPr>
        <sz val="8"/>
        <color indexed="8"/>
        <rFont val="Calibri"/>
        <family val="2"/>
      </rPr>
      <t xml:space="preserve">(vzniklé) nebo přiznané </t>
    </r>
    <r>
      <rPr>
        <sz val="11"/>
        <rFont val="Calibri"/>
        <family val="2"/>
      </rPr>
      <t xml:space="preserve"> </t>
    </r>
  </si>
  <si>
    <r>
      <t xml:space="preserve"> </t>
    </r>
    <r>
      <rPr>
        <sz val="8"/>
        <color indexed="8"/>
        <rFont val="Calibri"/>
        <family val="2"/>
      </rPr>
      <t xml:space="preserve">v předcházejících </t>
    </r>
    <r>
      <rPr>
        <sz val="11"/>
        <rFont val="Calibri"/>
        <family val="2"/>
      </rPr>
      <t xml:space="preserve"> </t>
    </r>
  </si>
  <si>
    <r>
      <t xml:space="preserve"> </t>
    </r>
    <r>
      <rPr>
        <sz val="8"/>
        <color indexed="8"/>
        <rFont val="Calibri"/>
        <family val="2"/>
      </rPr>
      <t xml:space="preserve">zdaňovacím období </t>
    </r>
    <r>
      <rPr>
        <sz val="11"/>
        <rFont val="Calibri"/>
        <family val="2"/>
      </rPr>
      <t xml:space="preserve"> </t>
    </r>
  </si>
  <si>
    <r>
      <t xml:space="preserve"> </t>
    </r>
    <r>
      <rPr>
        <sz val="8"/>
        <color indexed="8"/>
        <rFont val="Calibri"/>
        <family val="2"/>
      </rPr>
      <t xml:space="preserve">v následujících </t>
    </r>
    <r>
      <rPr>
        <sz val="11"/>
        <rFont val="Calibri"/>
        <family val="2"/>
      </rPr>
      <t xml:space="preserve"> </t>
    </r>
  </si>
  <si>
    <r>
      <t xml:space="preserve"> </t>
    </r>
    <r>
      <rPr>
        <sz val="8"/>
        <color indexed="8"/>
        <rFont val="Calibri"/>
        <family val="2"/>
      </rPr>
      <t xml:space="preserve">za zdaňovací období </t>
    </r>
    <r>
      <rPr>
        <sz val="11"/>
        <rFont val="Calibri"/>
        <family val="2"/>
      </rPr>
      <t xml:space="preserve"> </t>
    </r>
  </si>
  <si>
    <r>
      <t xml:space="preserve"> </t>
    </r>
    <r>
      <rPr>
        <sz val="8"/>
        <color indexed="8"/>
        <rFont val="Calibri"/>
        <family val="2"/>
      </rPr>
      <t xml:space="preserve">zdaňovacích </t>
    </r>
    <r>
      <rPr>
        <sz val="11"/>
        <rFont val="Calibri"/>
        <family val="2"/>
      </rPr>
      <t xml:space="preserve"> </t>
    </r>
  </si>
  <si>
    <r>
      <t xml:space="preserve"> </t>
    </r>
    <r>
      <rPr>
        <sz val="8"/>
        <color indexed="8"/>
        <rFont val="Calibri"/>
        <family val="2"/>
      </rPr>
      <t xml:space="preserve">uvedené ve sl. 1 </t>
    </r>
    <r>
      <rPr>
        <sz val="11"/>
        <rFont val="Calibri"/>
        <family val="2"/>
      </rPr>
      <t xml:space="preserve"> </t>
    </r>
  </si>
  <si>
    <r>
      <t xml:space="preserve"> </t>
    </r>
    <r>
      <rPr>
        <sz val="8"/>
        <color indexed="8"/>
        <rFont val="Calibri"/>
        <family val="2"/>
      </rPr>
      <t xml:space="preserve">obdobích </t>
    </r>
    <r>
      <rPr>
        <sz val="11"/>
        <rFont val="Calibri"/>
        <family val="2"/>
      </rPr>
      <t xml:space="preserve"> </t>
    </r>
  </si>
  <si>
    <t>5.</t>
  </si>
  <si>
    <t>6.</t>
  </si>
  <si>
    <t>7.</t>
  </si>
  <si>
    <t>8.</t>
  </si>
  <si>
    <t>9.</t>
  </si>
  <si>
    <t>x</t>
  </si>
  <si>
    <t>Zpracováno dle:25 5405/P6 MFin 5405/P6 - vzor č. 1</t>
  </si>
  <si>
    <r>
      <t xml:space="preserve">S E Z N A M
</t>
    </r>
    <r>
      <rPr>
        <b/>
        <sz val="11"/>
        <color indexed="8"/>
        <rFont val="Arial"/>
        <family val="2"/>
      </rPr>
      <t>pro poplatníky uplatňující nárok na vyloučení dvojího zdanění podle § 38f odst. 10 zákona
č. 586/1992 Sb., o daních z příjmů, ve znění pozdějších předpisů (dále jen zákon)</t>
    </r>
  </si>
  <si>
    <t>k Přiznání k dani z příjmů fyzických osob za zdaňovací období</t>
  </si>
  <si>
    <t>Sloupec č. 1</t>
  </si>
  <si>
    <t>Sloupec č. 2</t>
  </si>
  <si>
    <t>Sloupec č. 3</t>
  </si>
  <si>
    <t>Sloupec č. 4</t>
  </si>
  <si>
    <t>Sloupec č. 5</t>
  </si>
  <si>
    <t>Číslo</t>
  </si>
  <si>
    <t>identifikační údaje (adresa)</t>
  </si>
  <si>
    <t>stát zdroje příjmů</t>
  </si>
  <si>
    <t>zaplacená daň</t>
  </si>
  <si>
    <t>daň</t>
  </si>
  <si>
    <t>příjmy</t>
  </si>
  <si>
    <t>Poznámky ke sloupcům:
1. identifikační údaje - 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
2. stát zdroje příjmů - uveďte stát zdroje zahraničních příjmů
3. zaplacená daň - uveďte částku daně zaplacené v tomto státě v místní měně
4. daň - uveďte částku daně zaplacené v tomto státě přepočtenou na Kč, nebo v případě, že nemáte k dispozici doklady zahraničního správce daně, uveďte předpokládanou výši daně uplatněnou v daňovém přiznání
5. příjmy - uveďte výši příjmů ze zdrojů v tomto státě, stanovenou podle § 38f odst. 3 zákona, nebo v případě, že nemáte k dispozici doklady zahraničního správce daně, uveďte odhadovanou výši příjmů, příjmy ze závislé činnosti uveďte v souladu s § 6 odst.14 zákona</t>
  </si>
  <si>
    <t>Zpracováno dle: 25 5405b MFin 5405b- vzor č. 2</t>
  </si>
</sst>
</file>

<file path=xl/styles.xml><?xml version="1.0" encoding="utf-8"?>
<styleSheet xmlns="http://schemas.openxmlformats.org/spreadsheetml/2006/main">
  <numFmts count="11">
    <numFmt numFmtId="164" formatCode="GENERAL"/>
    <numFmt numFmtId="165" formatCode="#,##0"/>
    <numFmt numFmtId="166" formatCode="00"/>
    <numFmt numFmtId="167" formatCode="_-* #,##0.00\ _K_č_-;\-* #,##0.00\ _K_č_-;_-* \-??\ _K_č_-;_-@_-"/>
    <numFmt numFmtId="168" formatCode="#,##0_ ;\-#,##0\ "/>
    <numFmt numFmtId="169" formatCode="0"/>
    <numFmt numFmtId="170" formatCode="#,##0.00"/>
    <numFmt numFmtId="171" formatCode="@"/>
    <numFmt numFmtId="172" formatCode="D/M/YYYY"/>
    <numFmt numFmtId="173" formatCode="0%"/>
    <numFmt numFmtId="174" formatCode="0.00%"/>
  </numFmts>
  <fonts count="41">
    <font>
      <sz val="11"/>
      <color indexed="8"/>
      <name val="Calibri"/>
      <family val="2"/>
    </font>
    <font>
      <sz val="10"/>
      <name val="Arial"/>
      <family val="0"/>
    </font>
    <font>
      <b/>
      <sz val="11"/>
      <color indexed="8"/>
      <name val="Calibri"/>
      <family val="2"/>
    </font>
    <font>
      <sz val="10"/>
      <color indexed="8"/>
      <name val="Arial"/>
      <family val="2"/>
    </font>
    <font>
      <b/>
      <u val="single"/>
      <sz val="11"/>
      <color indexed="62"/>
      <name val="Calibri"/>
      <family val="2"/>
    </font>
    <font>
      <sz val="9"/>
      <color indexed="8"/>
      <name val="Calibri"/>
      <family val="2"/>
    </font>
    <font>
      <sz val="9"/>
      <color indexed="8"/>
      <name val="Arial"/>
      <family val="2"/>
    </font>
    <font>
      <b/>
      <sz val="9"/>
      <color indexed="8"/>
      <name val="Arial"/>
      <family val="2"/>
    </font>
    <font>
      <vertAlign val="superscript"/>
      <sz val="9"/>
      <color indexed="8"/>
      <name val="Arial"/>
      <family val="2"/>
    </font>
    <font>
      <b/>
      <sz val="28"/>
      <color indexed="8"/>
      <name val="Arial"/>
      <family val="2"/>
    </font>
    <font>
      <b/>
      <sz val="14"/>
      <color indexed="8"/>
      <name val="Arial"/>
      <family val="2"/>
    </font>
    <font>
      <sz val="8"/>
      <color indexed="8"/>
      <name val="Arial"/>
      <family val="2"/>
    </font>
    <font>
      <b/>
      <sz val="8"/>
      <color indexed="8"/>
      <name val="Arial"/>
      <family val="2"/>
    </font>
    <font>
      <sz val="8"/>
      <color indexed="10"/>
      <name val="Arial"/>
      <family val="2"/>
    </font>
    <font>
      <sz val="7"/>
      <color indexed="8"/>
      <name val="Arial"/>
      <family val="2"/>
    </font>
    <font>
      <sz val="10"/>
      <color indexed="8"/>
      <name val="Arial Narrow"/>
      <family val="2"/>
    </font>
    <font>
      <b/>
      <vertAlign val="superscript"/>
      <sz val="8"/>
      <color indexed="8"/>
      <name val="Arial"/>
      <family val="2"/>
    </font>
    <font>
      <vertAlign val="superscript"/>
      <sz val="8"/>
      <color indexed="8"/>
      <name val="Arial"/>
      <family val="2"/>
    </font>
    <font>
      <sz val="6"/>
      <color indexed="8"/>
      <name val="Arial"/>
      <family val="2"/>
    </font>
    <font>
      <b/>
      <sz val="10"/>
      <color indexed="8"/>
      <name val="Arial"/>
      <family val="2"/>
    </font>
    <font>
      <sz val="7.5"/>
      <color indexed="8"/>
      <name val="Arial"/>
      <family val="2"/>
    </font>
    <font>
      <vertAlign val="superscript"/>
      <sz val="7.5"/>
      <color indexed="8"/>
      <name val="Arial"/>
      <family val="2"/>
    </font>
    <font>
      <sz val="9"/>
      <color indexed="8"/>
      <name val="Tahoma"/>
      <family val="2"/>
    </font>
    <font>
      <sz val="11"/>
      <color indexed="8"/>
      <name val="Arial"/>
      <family val="2"/>
    </font>
    <font>
      <b/>
      <i/>
      <sz val="8"/>
      <color indexed="8"/>
      <name val="Arial"/>
      <family val="2"/>
    </font>
    <font>
      <i/>
      <sz val="8"/>
      <color indexed="8"/>
      <name val="Arial"/>
      <family val="2"/>
    </font>
    <font>
      <b/>
      <i/>
      <vertAlign val="superscript"/>
      <sz val="8"/>
      <color indexed="8"/>
      <name val="Arial"/>
      <family val="2"/>
    </font>
    <font>
      <b/>
      <sz val="12"/>
      <color indexed="8"/>
      <name val="Arial"/>
      <family val="2"/>
    </font>
    <font>
      <vertAlign val="superscript"/>
      <sz val="7"/>
      <color indexed="8"/>
      <name val="Arial"/>
      <family val="2"/>
    </font>
    <font>
      <b/>
      <sz val="14"/>
      <color indexed="8"/>
      <name val="Calibri"/>
      <family val="2"/>
    </font>
    <font>
      <u val="single"/>
      <sz val="11"/>
      <color indexed="12"/>
      <name val="Calibri"/>
      <family val="2"/>
    </font>
    <font>
      <sz val="8"/>
      <color indexed="8"/>
      <name val="Tahoma"/>
      <family val="2"/>
    </font>
    <font>
      <b/>
      <sz val="10.5"/>
      <color indexed="8"/>
      <name val="Arial"/>
      <family val="2"/>
    </font>
    <font>
      <sz val="12"/>
      <color indexed="8"/>
      <name val="Arial"/>
      <family val="2"/>
    </font>
    <font>
      <b/>
      <sz val="28"/>
      <color indexed="8"/>
      <name val="Calibri"/>
      <family val="2"/>
    </font>
    <font>
      <b/>
      <sz val="16"/>
      <color indexed="8"/>
      <name val="Calibri"/>
      <family val="2"/>
    </font>
    <font>
      <sz val="11"/>
      <name val="Calibri"/>
      <family val="2"/>
    </font>
    <font>
      <sz val="8"/>
      <color indexed="8"/>
      <name val="Calibri"/>
      <family val="2"/>
    </font>
    <font>
      <b/>
      <sz val="20"/>
      <color indexed="8"/>
      <name val="Arial"/>
      <family val="2"/>
    </font>
    <font>
      <b/>
      <sz val="11"/>
      <color indexed="8"/>
      <name val="Arial"/>
      <family val="2"/>
    </font>
    <font>
      <b/>
      <sz val="8"/>
      <name val="Calibri"/>
      <family val="2"/>
    </font>
  </fonts>
  <fills count="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80">
    <border>
      <left/>
      <right/>
      <top/>
      <bottom/>
      <diagonal/>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22"/>
      </left>
      <right style="thin">
        <color indexed="22"/>
      </right>
      <top style="medium">
        <color indexed="8"/>
      </top>
      <bottom style="medium">
        <color indexed="8"/>
      </bottom>
    </border>
    <border>
      <left style="thin">
        <color indexed="22"/>
      </left>
      <right style="medium">
        <color indexed="8"/>
      </right>
      <top style="medium">
        <color indexed="8"/>
      </top>
      <bottom style="medium">
        <color indexed="8"/>
      </bottom>
    </border>
    <border>
      <left style="medium">
        <color indexed="8"/>
      </left>
      <right style="thin">
        <color indexed="22"/>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22"/>
      </right>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style="thin">
        <color indexed="8"/>
      </right>
      <top style="medium">
        <color indexed="8"/>
      </top>
      <bottom style="medium">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3" fontId="0" fillId="0" borderId="0" applyFill="0" applyBorder="0" applyAlignment="0" applyProtection="0"/>
    <xf numFmtId="164" fontId="30" fillId="0" borderId="0" applyNumberFormat="0" applyFill="0" applyBorder="0" applyAlignment="0" applyProtection="0"/>
    <xf numFmtId="164" fontId="2" fillId="2" borderId="0">
      <alignment horizontal="center"/>
      <protection/>
    </xf>
    <xf numFmtId="165" fontId="3" fillId="3" borderId="0" applyBorder="0">
      <alignment horizontal="center" vertical="center"/>
      <protection locked="0"/>
    </xf>
    <xf numFmtId="165" fontId="3" fillId="4" borderId="0" applyBorder="0">
      <alignment horizontal="center" vertical="center"/>
      <protection hidden="1"/>
    </xf>
  </cellStyleXfs>
  <cellXfs count="437">
    <xf numFmtId="164" fontId="0" fillId="0" borderId="0" xfId="0" applyAlignment="1">
      <alignment/>
    </xf>
    <xf numFmtId="164" fontId="0" fillId="0" borderId="0" xfId="0" applyAlignment="1">
      <alignment wrapText="1"/>
    </xf>
    <xf numFmtId="164" fontId="0" fillId="0" borderId="0" xfId="0" applyFont="1" applyBorder="1" applyAlignment="1">
      <alignment vertical="center" wrapText="1"/>
    </xf>
    <xf numFmtId="164" fontId="2" fillId="0" borderId="0" xfId="0" applyFont="1" applyBorder="1" applyAlignment="1">
      <alignment horizontal="left" vertical="top" wrapText="1"/>
    </xf>
    <xf numFmtId="164" fontId="0" fillId="0" borderId="0" xfId="0" applyAlignment="1">
      <alignment vertical="center"/>
    </xf>
    <xf numFmtId="164" fontId="0" fillId="0" borderId="0" xfId="0" applyBorder="1" applyAlignment="1">
      <alignment horizontal="left" vertical="center" wrapText="1"/>
    </xf>
    <xf numFmtId="164" fontId="0" fillId="0" borderId="0" xfId="0" applyAlignment="1">
      <alignment horizontal="left" vertical="center" wrapText="1"/>
    </xf>
    <xf numFmtId="164" fontId="0" fillId="0" borderId="0" xfId="0" applyFont="1" applyBorder="1" applyAlignment="1">
      <alignment horizontal="left" vertical="center" wrapText="1"/>
    </xf>
    <xf numFmtId="164" fontId="0" fillId="0" borderId="0" xfId="0" applyBorder="1" applyAlignment="1">
      <alignment horizontal="left" vertical="top" wrapText="1"/>
    </xf>
    <xf numFmtId="164" fontId="6" fillId="0" borderId="0" xfId="0" applyFont="1" applyFill="1" applyAlignment="1">
      <alignment vertical="center"/>
    </xf>
    <xf numFmtId="164" fontId="6" fillId="2" borderId="0" xfId="0" applyFont="1" applyFill="1" applyAlignment="1">
      <alignment vertical="center"/>
    </xf>
    <xf numFmtId="164" fontId="7" fillId="2" borderId="0" xfId="0" applyFont="1" applyFill="1" applyAlignment="1">
      <alignment vertical="center"/>
    </xf>
    <xf numFmtId="164" fontId="7" fillId="3" borderId="1" xfId="0" applyFont="1" applyFill="1" applyBorder="1" applyAlignment="1" applyProtection="1">
      <alignment horizontal="left" vertical="center" indent="1"/>
      <protection locked="0"/>
    </xf>
    <xf numFmtId="164" fontId="7" fillId="0" borderId="2" xfId="0" applyFont="1" applyFill="1" applyBorder="1" applyAlignment="1" applyProtection="1">
      <alignment horizontal="center" vertical="center"/>
      <protection locked="0"/>
    </xf>
    <xf numFmtId="164" fontId="7" fillId="0" borderId="3" xfId="0" applyFont="1" applyFill="1" applyBorder="1" applyAlignment="1" applyProtection="1">
      <alignment horizontal="center" vertical="center"/>
      <protection locked="0"/>
    </xf>
    <xf numFmtId="164" fontId="7" fillId="0" borderId="4" xfId="0" applyFont="1" applyFill="1" applyBorder="1" applyAlignment="1" applyProtection="1">
      <alignment horizontal="center" vertical="center"/>
      <protection locked="0"/>
    </xf>
    <xf numFmtId="164" fontId="7" fillId="0" borderId="5" xfId="0" applyFont="1" applyFill="1" applyBorder="1" applyAlignment="1" applyProtection="1">
      <alignment horizontal="center" vertical="center"/>
      <protection locked="0"/>
    </xf>
    <xf numFmtId="164" fontId="7" fillId="0" borderId="6" xfId="0" applyFont="1" applyFill="1" applyBorder="1" applyAlignment="1" applyProtection="1">
      <alignment horizontal="center" vertical="center"/>
      <protection hidden="1" locked="0"/>
    </xf>
    <xf numFmtId="164" fontId="7" fillId="0" borderId="4" xfId="0" applyFont="1" applyFill="1" applyBorder="1" applyAlignment="1" applyProtection="1">
      <alignment horizontal="center" vertical="center"/>
      <protection hidden="1" locked="0"/>
    </xf>
    <xf numFmtId="164" fontId="6" fillId="0" borderId="4" xfId="0" applyFont="1" applyFill="1" applyBorder="1" applyAlignment="1" applyProtection="1">
      <alignment horizontal="center" vertical="center"/>
      <protection hidden="1"/>
    </xf>
    <xf numFmtId="164" fontId="7" fillId="0" borderId="5" xfId="0" applyFont="1" applyFill="1" applyBorder="1" applyAlignment="1" applyProtection="1">
      <alignment horizontal="center" vertical="center"/>
      <protection hidden="1" locked="0"/>
    </xf>
    <xf numFmtId="164" fontId="6" fillId="2" borderId="0" xfId="0" applyFont="1" applyFill="1" applyAlignment="1">
      <alignment vertical="top"/>
    </xf>
    <xf numFmtId="164" fontId="7" fillId="0" borderId="7" xfId="0" applyFont="1" applyFill="1" applyBorder="1" applyAlignment="1" applyProtection="1">
      <alignment horizontal="center" vertical="center"/>
      <protection locked="0"/>
    </xf>
    <xf numFmtId="164" fontId="6" fillId="2" borderId="0" xfId="0" applyFont="1" applyFill="1" applyAlignment="1">
      <alignment horizontal="right" vertical="center"/>
    </xf>
    <xf numFmtId="166" fontId="6" fillId="2" borderId="0" xfId="0" applyNumberFormat="1" applyFont="1" applyFill="1" applyAlignment="1">
      <alignment/>
    </xf>
    <xf numFmtId="166" fontId="6" fillId="2" borderId="0" xfId="0" applyNumberFormat="1" applyFont="1" applyFill="1" applyAlignment="1">
      <alignment vertical="top"/>
    </xf>
    <xf numFmtId="164" fontId="9" fillId="2" borderId="0" xfId="0" applyFont="1" applyFill="1" applyAlignment="1">
      <alignment vertical="center"/>
    </xf>
    <xf numFmtId="164" fontId="10" fillId="2" borderId="0" xfId="0" applyFont="1" applyFill="1" applyAlignment="1">
      <alignment vertical="center"/>
    </xf>
    <xf numFmtId="166" fontId="6" fillId="2" borderId="0" xfId="0" applyNumberFormat="1" applyFont="1" applyFill="1" applyAlignment="1">
      <alignment vertical="center"/>
    </xf>
    <xf numFmtId="166" fontId="6" fillId="3" borderId="8" xfId="0" applyNumberFormat="1" applyFont="1" applyFill="1" applyBorder="1" applyAlignment="1">
      <alignment horizontal="left" vertical="center"/>
    </xf>
    <xf numFmtId="166" fontId="6" fillId="3" borderId="9" xfId="0" applyNumberFormat="1" applyFont="1" applyFill="1" applyBorder="1" applyAlignment="1">
      <alignment horizontal="left" vertical="center"/>
    </xf>
    <xf numFmtId="166" fontId="6" fillId="3" borderId="10" xfId="0" applyNumberFormat="1" applyFont="1" applyFill="1" applyBorder="1" applyAlignment="1">
      <alignment horizontal="left" vertical="center"/>
    </xf>
    <xf numFmtId="166" fontId="7" fillId="3" borderId="11" xfId="0" applyNumberFormat="1" applyFont="1" applyFill="1" applyBorder="1" applyAlignment="1" applyProtection="1">
      <alignment horizontal="left" vertical="center"/>
      <protection locked="0"/>
    </xf>
    <xf numFmtId="166" fontId="7" fillId="3" borderId="12" xfId="0" applyNumberFormat="1" applyFont="1" applyFill="1" applyBorder="1" applyAlignment="1" applyProtection="1">
      <alignment horizontal="left" vertical="center"/>
      <protection locked="0"/>
    </xf>
    <xf numFmtId="166" fontId="7" fillId="3" borderId="13" xfId="0" applyNumberFormat="1" applyFont="1" applyFill="1" applyBorder="1" applyAlignment="1" applyProtection="1">
      <alignment horizontal="left" vertical="center"/>
      <protection locked="0"/>
    </xf>
    <xf numFmtId="166" fontId="6" fillId="3" borderId="14" xfId="0" applyNumberFormat="1" applyFont="1" applyFill="1" applyBorder="1" applyAlignment="1">
      <alignment horizontal="left" vertical="center"/>
    </xf>
    <xf numFmtId="166" fontId="6" fillId="3" borderId="15" xfId="0" applyNumberFormat="1" applyFont="1" applyFill="1" applyBorder="1" applyAlignment="1">
      <alignment horizontal="left" vertical="center"/>
    </xf>
    <xf numFmtId="166" fontId="6" fillId="3" borderId="16" xfId="0" applyNumberFormat="1" applyFont="1" applyFill="1" applyBorder="1" applyAlignment="1">
      <alignment horizontal="left" vertical="center"/>
    </xf>
    <xf numFmtId="166" fontId="7" fillId="3" borderId="17" xfId="0" applyNumberFormat="1" applyFont="1" applyFill="1" applyBorder="1" applyAlignment="1" applyProtection="1">
      <alignment horizontal="left" vertical="center"/>
      <protection locked="0"/>
    </xf>
    <xf numFmtId="166" fontId="7" fillId="3" borderId="18" xfId="0" applyNumberFormat="1" applyFont="1" applyFill="1" applyBorder="1" applyAlignment="1" applyProtection="1">
      <alignment horizontal="left" vertical="center"/>
      <protection locked="0"/>
    </xf>
    <xf numFmtId="166" fontId="7" fillId="3" borderId="19" xfId="0" applyNumberFormat="1" applyFont="1" applyFill="1" applyBorder="1" applyAlignment="1" applyProtection="1">
      <alignment horizontal="left" vertical="center"/>
      <protection locked="0"/>
    </xf>
    <xf numFmtId="166" fontId="7" fillId="2" borderId="0" xfId="0" applyNumberFormat="1" applyFont="1" applyFill="1" applyAlignment="1">
      <alignment vertical="center"/>
    </xf>
    <xf numFmtId="164" fontId="6" fillId="3" borderId="20" xfId="0" applyFont="1" applyFill="1" applyBorder="1" applyAlignment="1">
      <alignment horizontal="left" vertical="center"/>
    </xf>
    <xf numFmtId="164" fontId="6" fillId="3" borderId="21" xfId="0" applyFont="1" applyFill="1" applyBorder="1" applyAlignment="1">
      <alignment horizontal="left" vertical="center"/>
    </xf>
    <xf numFmtId="164" fontId="7" fillId="3" borderId="11" xfId="0" applyFont="1" applyFill="1" applyBorder="1" applyAlignment="1" applyProtection="1">
      <alignment horizontal="left" vertical="center"/>
      <protection locked="0"/>
    </xf>
    <xf numFmtId="164" fontId="7" fillId="3" borderId="22" xfId="0" applyFont="1" applyFill="1" applyBorder="1" applyAlignment="1" applyProtection="1">
      <alignment horizontal="left" vertical="center"/>
      <protection locked="0"/>
    </xf>
    <xf numFmtId="164" fontId="7" fillId="3" borderId="23" xfId="0" applyFont="1" applyFill="1" applyBorder="1" applyAlignment="1" applyProtection="1">
      <alignment horizontal="left" vertical="center"/>
      <protection locked="0"/>
    </xf>
    <xf numFmtId="166" fontId="6" fillId="3" borderId="24" xfId="0" applyNumberFormat="1" applyFont="1" applyFill="1" applyBorder="1" applyAlignment="1">
      <alignment horizontal="left" vertical="center"/>
    </xf>
    <xf numFmtId="164" fontId="6" fillId="3" borderId="25" xfId="0" applyFont="1" applyFill="1" applyBorder="1" applyAlignment="1">
      <alignment horizontal="left" vertical="center"/>
    </xf>
    <xf numFmtId="164" fontId="6" fillId="3" borderId="26" xfId="0" applyFont="1" applyFill="1" applyBorder="1" applyAlignment="1">
      <alignment horizontal="left" vertical="center"/>
    </xf>
    <xf numFmtId="164" fontId="7" fillId="3" borderId="17" xfId="0" applyFont="1" applyFill="1" applyBorder="1" applyAlignment="1" applyProtection="1">
      <alignment horizontal="left" vertical="center"/>
      <protection locked="0"/>
    </xf>
    <xf numFmtId="164" fontId="7" fillId="3" borderId="27" xfId="0" applyFont="1" applyFill="1" applyBorder="1" applyAlignment="1" applyProtection="1">
      <alignment horizontal="left" vertical="center"/>
      <protection locked="0"/>
    </xf>
    <xf numFmtId="164" fontId="7" fillId="3" borderId="28" xfId="0" applyFont="1" applyFill="1" applyBorder="1" applyAlignment="1" applyProtection="1">
      <alignment horizontal="left" vertical="center"/>
      <protection locked="0"/>
    </xf>
    <xf numFmtId="168" fontId="6" fillId="3" borderId="2" xfId="15" applyNumberFormat="1" applyFont="1" applyFill="1" applyBorder="1" applyAlignment="1" applyProtection="1">
      <alignment horizontal="right" vertical="center"/>
      <protection locked="0"/>
    </xf>
    <xf numFmtId="164" fontId="7" fillId="3" borderId="7" xfId="0" applyFont="1" applyFill="1" applyBorder="1" applyAlignment="1">
      <alignment vertical="center"/>
    </xf>
    <xf numFmtId="164" fontId="11" fillId="2" borderId="0" xfId="0" applyFont="1" applyFill="1" applyAlignment="1">
      <alignment vertical="center"/>
    </xf>
    <xf numFmtId="164" fontId="11" fillId="0" borderId="0" xfId="0" applyFont="1" applyAlignment="1">
      <alignment vertical="top"/>
    </xf>
    <xf numFmtId="164" fontId="11" fillId="0" borderId="0" xfId="0" applyFont="1" applyAlignment="1">
      <alignment horizontal="left" vertical="top"/>
    </xf>
    <xf numFmtId="164" fontId="11" fillId="2" borderId="0" xfId="0" applyFont="1" applyFill="1" applyAlignment="1">
      <alignment vertical="top"/>
    </xf>
    <xf numFmtId="164" fontId="12" fillId="2" borderId="0" xfId="0" applyFont="1" applyFill="1" applyBorder="1" applyAlignment="1">
      <alignment horizontal="center" vertical="center"/>
    </xf>
    <xf numFmtId="164" fontId="11" fillId="2" borderId="0" xfId="0" applyFont="1" applyFill="1" applyAlignment="1">
      <alignment/>
    </xf>
    <xf numFmtId="164" fontId="7" fillId="2" borderId="0" xfId="0" applyFont="1" applyFill="1" applyAlignment="1">
      <alignment horizontal="left"/>
    </xf>
    <xf numFmtId="164" fontId="11" fillId="0" borderId="0" xfId="0" applyFont="1" applyAlignment="1">
      <alignment/>
    </xf>
    <xf numFmtId="164" fontId="11" fillId="2" borderId="29" xfId="0" applyFont="1" applyFill="1" applyBorder="1" applyAlignment="1">
      <alignment horizontal="left" vertical="top"/>
    </xf>
    <xf numFmtId="164" fontId="11" fillId="2" borderId="30" xfId="0" applyFont="1" applyFill="1" applyBorder="1" applyAlignment="1">
      <alignment vertical="top"/>
    </xf>
    <xf numFmtId="164" fontId="11" fillId="2" borderId="31" xfId="0" applyFont="1" applyFill="1" applyBorder="1" applyAlignment="1">
      <alignment horizontal="center" vertical="center"/>
    </xf>
    <xf numFmtId="164" fontId="11" fillId="2" borderId="32" xfId="0" applyFont="1" applyFill="1" applyBorder="1" applyAlignment="1">
      <alignment horizontal="center" vertical="center"/>
    </xf>
    <xf numFmtId="164" fontId="11" fillId="2" borderId="0" xfId="0" applyFont="1" applyFill="1" applyAlignment="1">
      <alignment horizontal="left" vertical="center"/>
    </xf>
    <xf numFmtId="164" fontId="11" fillId="2" borderId="33" xfId="0" applyFont="1" applyFill="1" applyBorder="1" applyAlignment="1">
      <alignment horizontal="left" vertical="center"/>
    </xf>
    <xf numFmtId="164" fontId="11" fillId="2" borderId="34" xfId="0" applyFont="1" applyFill="1" applyBorder="1" applyAlignment="1">
      <alignment horizontal="left" vertical="center"/>
    </xf>
    <xf numFmtId="164" fontId="11" fillId="2" borderId="35" xfId="0" applyFont="1" applyFill="1" applyBorder="1" applyAlignment="1">
      <alignment horizontal="left" vertical="center"/>
    </xf>
    <xf numFmtId="165" fontId="6" fillId="3" borderId="36" xfId="0" applyNumberFormat="1" applyFont="1" applyFill="1" applyBorder="1" applyAlignment="1" applyProtection="1">
      <alignment horizontal="center" vertical="center"/>
      <protection locked="0"/>
    </xf>
    <xf numFmtId="164" fontId="11" fillId="2" borderId="37" xfId="0" applyFont="1" applyFill="1" applyBorder="1" applyAlignment="1">
      <alignment horizontal="left" vertical="center"/>
    </xf>
    <xf numFmtId="164" fontId="11" fillId="0" borderId="0" xfId="0" applyFont="1" applyAlignment="1">
      <alignment horizontal="left" vertical="center"/>
    </xf>
    <xf numFmtId="164" fontId="11" fillId="2" borderId="33" xfId="0" applyFont="1" applyFill="1" applyBorder="1" applyAlignment="1">
      <alignment horizontal="left" vertical="top"/>
    </xf>
    <xf numFmtId="164" fontId="11" fillId="2" borderId="34" xfId="0" applyFont="1" applyFill="1" applyBorder="1" applyAlignment="1">
      <alignment vertical="top"/>
    </xf>
    <xf numFmtId="165" fontId="6" fillId="3" borderId="36" xfId="0" applyNumberFormat="1" applyFont="1" applyFill="1" applyBorder="1" applyAlignment="1" applyProtection="1">
      <alignment horizontal="center" vertical="top"/>
      <protection locked="0"/>
    </xf>
    <xf numFmtId="164" fontId="11" fillId="2" borderId="38" xfId="0" applyFont="1" applyFill="1" applyBorder="1" applyAlignment="1">
      <alignment horizontal="left" vertical="top"/>
    </xf>
    <xf numFmtId="164" fontId="11" fillId="2" borderId="39" xfId="0" applyFont="1" applyFill="1" applyBorder="1" applyAlignment="1">
      <alignment vertical="top"/>
    </xf>
    <xf numFmtId="164" fontId="11" fillId="2" borderId="40" xfId="0" applyFont="1" applyFill="1" applyBorder="1" applyAlignment="1">
      <alignment horizontal="left" vertical="top"/>
    </xf>
    <xf numFmtId="164" fontId="11" fillId="2" borderId="41" xfId="0" applyFont="1" applyFill="1" applyBorder="1" applyAlignment="1">
      <alignment vertical="top"/>
    </xf>
    <xf numFmtId="164" fontId="11" fillId="2" borderId="42" xfId="0" applyFont="1" applyFill="1" applyBorder="1" applyAlignment="1">
      <alignment horizontal="left" vertical="top"/>
    </xf>
    <xf numFmtId="164" fontId="11" fillId="2" borderId="13" xfId="0" applyFont="1" applyFill="1" applyBorder="1" applyAlignment="1">
      <alignment vertical="top"/>
    </xf>
    <xf numFmtId="164" fontId="11" fillId="2" borderId="34" xfId="0" applyFont="1" applyFill="1" applyBorder="1" applyAlignment="1">
      <alignment vertical="center"/>
    </xf>
    <xf numFmtId="164" fontId="11" fillId="2" borderId="35" xfId="0" applyFont="1" applyFill="1" applyBorder="1" applyAlignment="1">
      <alignment vertical="center"/>
    </xf>
    <xf numFmtId="164" fontId="13" fillId="0" borderId="0" xfId="0" applyFont="1" applyAlignment="1">
      <alignment vertical="top"/>
    </xf>
    <xf numFmtId="165" fontId="6" fillId="4" borderId="36" xfId="0" applyNumberFormat="1" applyFont="1" applyFill="1" applyBorder="1" applyAlignment="1">
      <alignment horizontal="center" vertical="center"/>
    </xf>
    <xf numFmtId="165" fontId="6" fillId="3" borderId="43" xfId="0" applyNumberFormat="1" applyFont="1" applyFill="1" applyBorder="1" applyAlignment="1" applyProtection="1">
      <alignment horizontal="center" vertical="top"/>
      <protection locked="0"/>
    </xf>
    <xf numFmtId="164" fontId="11" fillId="2" borderId="44" xfId="0" applyFont="1" applyFill="1" applyBorder="1" applyAlignment="1">
      <alignment horizontal="left" vertical="top"/>
    </xf>
    <xf numFmtId="164" fontId="11" fillId="2" borderId="45" xfId="0" applyFont="1" applyFill="1" applyBorder="1" applyAlignment="1">
      <alignment vertical="top"/>
    </xf>
    <xf numFmtId="164" fontId="11" fillId="2" borderId="46" xfId="0" applyFont="1" applyFill="1" applyBorder="1" applyAlignment="1">
      <alignment horizontal="left" vertical="top"/>
    </xf>
    <xf numFmtId="164" fontId="11" fillId="2" borderId="19" xfId="0" applyFont="1" applyFill="1" applyBorder="1" applyAlignment="1">
      <alignment vertical="top"/>
    </xf>
    <xf numFmtId="164" fontId="7" fillId="2" borderId="0" xfId="0" applyFont="1" applyFill="1" applyBorder="1" applyAlignment="1">
      <alignment/>
    </xf>
    <xf numFmtId="164" fontId="11" fillId="2" borderId="0" xfId="0" applyFont="1" applyFill="1" applyBorder="1" applyAlignment="1">
      <alignment/>
    </xf>
    <xf numFmtId="164" fontId="11" fillId="2" borderId="29" xfId="0" applyFont="1" applyFill="1" applyBorder="1" applyAlignment="1">
      <alignment horizontal="left" vertical="center"/>
    </xf>
    <xf numFmtId="164" fontId="11" fillId="2" borderId="30" xfId="0" applyFont="1" applyFill="1" applyBorder="1" applyAlignment="1">
      <alignment vertical="center"/>
    </xf>
    <xf numFmtId="164" fontId="11" fillId="2" borderId="9" xfId="0" applyFont="1" applyFill="1" applyBorder="1" applyAlignment="1">
      <alignment vertical="center"/>
    </xf>
    <xf numFmtId="165" fontId="6" fillId="4" borderId="47" xfId="0" applyNumberFormat="1" applyFont="1" applyFill="1" applyBorder="1" applyAlignment="1">
      <alignment horizontal="center" vertical="center"/>
    </xf>
    <xf numFmtId="164" fontId="11" fillId="2" borderId="47" xfId="0" applyFont="1" applyFill="1" applyBorder="1" applyAlignment="1">
      <alignment vertical="top"/>
    </xf>
    <xf numFmtId="164" fontId="11" fillId="2" borderId="48" xfId="0" applyFont="1" applyFill="1" applyBorder="1" applyAlignment="1">
      <alignment vertical="top"/>
    </xf>
    <xf numFmtId="165" fontId="6" fillId="3" borderId="49" xfId="0" applyNumberFormat="1" applyFont="1" applyFill="1" applyBorder="1" applyAlignment="1" applyProtection="1">
      <alignment horizontal="center" vertical="center"/>
      <protection hidden="1" locked="0"/>
    </xf>
    <xf numFmtId="164" fontId="11" fillId="2" borderId="38" xfId="0" applyFont="1" applyFill="1" applyBorder="1" applyAlignment="1">
      <alignment vertical="top"/>
    </xf>
    <xf numFmtId="164" fontId="11" fillId="2" borderId="50" xfId="0" applyFont="1" applyFill="1" applyBorder="1" applyAlignment="1">
      <alignment horizontal="left" vertical="top"/>
    </xf>
    <xf numFmtId="164" fontId="11" fillId="2" borderId="0" xfId="0" applyFont="1" applyFill="1" applyBorder="1" applyAlignment="1">
      <alignment vertical="top"/>
    </xf>
    <xf numFmtId="164" fontId="11" fillId="2" borderId="51" xfId="0" applyFont="1" applyFill="1" applyBorder="1" applyAlignment="1">
      <alignment vertical="top"/>
    </xf>
    <xf numFmtId="164" fontId="11" fillId="2" borderId="16" xfId="0" applyFont="1" applyFill="1" applyBorder="1" applyAlignment="1">
      <alignment vertical="top"/>
    </xf>
    <xf numFmtId="164" fontId="11" fillId="2" borderId="42" xfId="0" applyFont="1" applyFill="1" applyBorder="1" applyAlignment="1">
      <alignment vertical="top"/>
    </xf>
    <xf numFmtId="165" fontId="6" fillId="4" borderId="36" xfId="0" applyNumberFormat="1" applyFont="1" applyFill="1" applyBorder="1" applyAlignment="1" applyProtection="1">
      <alignment horizontal="center" vertical="center"/>
      <protection/>
    </xf>
    <xf numFmtId="165" fontId="6" fillId="3" borderId="49" xfId="0" applyNumberFormat="1" applyFont="1" applyFill="1" applyBorder="1" applyAlignment="1" applyProtection="1">
      <alignment horizontal="center" vertical="center"/>
      <protection locked="0"/>
    </xf>
    <xf numFmtId="164" fontId="11" fillId="2" borderId="49" xfId="0" applyFont="1" applyFill="1" applyBorder="1" applyAlignment="1">
      <alignment vertical="top"/>
    </xf>
    <xf numFmtId="164" fontId="11" fillId="2" borderId="52" xfId="0" applyFont="1" applyFill="1" applyBorder="1" applyAlignment="1">
      <alignment vertical="top"/>
    </xf>
    <xf numFmtId="165" fontId="6" fillId="4" borderId="49" xfId="23" applyFont="1" applyBorder="1">
      <alignment horizontal="center" vertical="center"/>
      <protection hidden="1"/>
    </xf>
    <xf numFmtId="165" fontId="6" fillId="4" borderId="49" xfId="0" applyNumberFormat="1" applyFont="1" applyFill="1" applyBorder="1" applyAlignment="1">
      <alignment horizontal="center" vertical="center"/>
    </xf>
    <xf numFmtId="164" fontId="11" fillId="2" borderId="53" xfId="0" applyFont="1" applyFill="1" applyBorder="1" applyAlignment="1">
      <alignment horizontal="left" vertical="center" wrapText="1"/>
    </xf>
    <xf numFmtId="169" fontId="6" fillId="0" borderId="49" xfId="0" applyNumberFormat="1" applyFont="1" applyFill="1" applyBorder="1" applyAlignment="1" applyProtection="1">
      <alignment horizontal="center" vertical="center"/>
      <protection locked="0"/>
    </xf>
    <xf numFmtId="165" fontId="6" fillId="3" borderId="38" xfId="0" applyNumberFormat="1" applyFont="1" applyFill="1" applyBorder="1" applyAlignment="1" applyProtection="1">
      <alignment horizontal="center" vertical="center"/>
      <protection locked="0"/>
    </xf>
    <xf numFmtId="164" fontId="11" fillId="2" borderId="54" xfId="0" applyFont="1" applyFill="1" applyBorder="1" applyAlignment="1">
      <alignment horizontal="left" vertical="center"/>
    </xf>
    <xf numFmtId="164" fontId="11" fillId="2" borderId="55" xfId="0" applyFont="1" applyFill="1" applyBorder="1" applyAlignment="1">
      <alignment vertical="center"/>
    </xf>
    <xf numFmtId="164" fontId="11" fillId="2" borderId="56" xfId="0" applyFont="1" applyFill="1" applyBorder="1" applyAlignment="1">
      <alignment vertical="center"/>
    </xf>
    <xf numFmtId="165" fontId="6" fillId="4" borderId="57" xfId="0" applyNumberFormat="1" applyFont="1" applyFill="1" applyBorder="1" applyAlignment="1">
      <alignment horizontal="center" vertical="center"/>
    </xf>
    <xf numFmtId="164" fontId="11" fillId="2" borderId="57" xfId="0" applyFont="1" applyFill="1" applyBorder="1" applyAlignment="1">
      <alignment vertical="top"/>
    </xf>
    <xf numFmtId="164" fontId="11" fillId="2" borderId="58" xfId="0" applyFont="1" applyFill="1" applyBorder="1" applyAlignment="1">
      <alignment vertical="top"/>
    </xf>
    <xf numFmtId="164" fontId="11" fillId="2" borderId="59" xfId="0" applyFont="1" applyFill="1" applyBorder="1" applyAlignment="1">
      <alignment horizontal="left" vertical="center"/>
    </xf>
    <xf numFmtId="164" fontId="11" fillId="2" borderId="60" xfId="0" applyFont="1" applyFill="1" applyBorder="1" applyAlignment="1">
      <alignment horizontal="left" vertical="center"/>
    </xf>
    <xf numFmtId="164" fontId="11" fillId="2" borderId="31" xfId="0" applyFont="1" applyFill="1" applyBorder="1" applyAlignment="1">
      <alignment horizontal="center" vertical="top" wrapText="1"/>
    </xf>
    <xf numFmtId="164" fontId="11" fillId="2" borderId="31" xfId="0" applyFont="1" applyFill="1" applyBorder="1" applyAlignment="1">
      <alignment vertical="top"/>
    </xf>
    <xf numFmtId="164" fontId="11" fillId="2" borderId="32" xfId="0" applyFont="1" applyFill="1" applyBorder="1" applyAlignment="1">
      <alignment vertical="top"/>
    </xf>
    <xf numFmtId="164" fontId="11" fillId="2" borderId="61" xfId="0" applyFont="1" applyFill="1" applyBorder="1" applyAlignment="1">
      <alignment horizontal="left" vertical="center"/>
    </xf>
    <xf numFmtId="164" fontId="11" fillId="2" borderId="62" xfId="0" applyFont="1" applyFill="1" applyBorder="1" applyAlignment="1">
      <alignment vertical="center"/>
    </xf>
    <xf numFmtId="164" fontId="11" fillId="2" borderId="53" xfId="0" applyFont="1" applyFill="1" applyBorder="1" applyAlignment="1">
      <alignment vertical="center"/>
    </xf>
    <xf numFmtId="164" fontId="11" fillId="2" borderId="36" xfId="0" applyFont="1" applyFill="1" applyBorder="1" applyAlignment="1">
      <alignment horizontal="center" vertical="center"/>
    </xf>
    <xf numFmtId="164" fontId="11" fillId="2" borderId="36" xfId="0" applyFont="1" applyFill="1" applyBorder="1" applyAlignment="1">
      <alignment vertical="top"/>
    </xf>
    <xf numFmtId="164" fontId="11" fillId="2" borderId="37" xfId="0" applyFont="1" applyFill="1" applyBorder="1" applyAlignment="1">
      <alignment vertical="top"/>
    </xf>
    <xf numFmtId="164" fontId="6" fillId="3" borderId="36" xfId="0" applyFont="1" applyFill="1" applyBorder="1" applyAlignment="1" applyProtection="1">
      <alignment horizontal="center" vertical="center"/>
      <protection locked="0"/>
    </xf>
    <xf numFmtId="164" fontId="14" fillId="2" borderId="62" xfId="0" applyFont="1" applyFill="1" applyBorder="1" applyAlignment="1">
      <alignment vertical="center"/>
    </xf>
    <xf numFmtId="164" fontId="6" fillId="2" borderId="36" xfId="0" applyFont="1" applyFill="1" applyBorder="1" applyAlignment="1">
      <alignment horizontal="center" vertical="center"/>
    </xf>
    <xf numFmtId="164" fontId="11" fillId="3" borderId="56" xfId="0" applyNumberFormat="1" applyFont="1" applyFill="1" applyBorder="1" applyAlignment="1" applyProtection="1">
      <alignment horizontal="left" vertical="center"/>
      <protection locked="0"/>
    </xf>
    <xf numFmtId="164" fontId="6" fillId="3" borderId="43" xfId="0" applyFont="1" applyFill="1" applyBorder="1" applyAlignment="1" applyProtection="1">
      <alignment horizontal="center" vertical="center"/>
      <protection locked="0"/>
    </xf>
    <xf numFmtId="165" fontId="6" fillId="3" borderId="43" xfId="0" applyNumberFormat="1" applyFont="1" applyFill="1" applyBorder="1" applyAlignment="1" applyProtection="1">
      <alignment horizontal="center" vertical="center"/>
      <protection locked="0"/>
    </xf>
    <xf numFmtId="164" fontId="11" fillId="2" borderId="43" xfId="0" applyFont="1" applyFill="1" applyBorder="1" applyAlignment="1">
      <alignment vertical="top"/>
    </xf>
    <xf numFmtId="164" fontId="11" fillId="2" borderId="63" xfId="0" applyFont="1" applyFill="1" applyBorder="1" applyAlignment="1">
      <alignment vertical="top"/>
    </xf>
    <xf numFmtId="164" fontId="11" fillId="2" borderId="0" xfId="0" applyFont="1" applyFill="1" applyBorder="1" applyAlignment="1">
      <alignment horizontal="left" vertical="top"/>
    </xf>
    <xf numFmtId="164" fontId="11" fillId="0" borderId="0" xfId="0" applyFont="1" applyBorder="1" applyAlignment="1">
      <alignment vertical="top"/>
    </xf>
    <xf numFmtId="164" fontId="11" fillId="2" borderId="9" xfId="0" applyFont="1" applyFill="1" applyBorder="1" applyAlignment="1">
      <alignment vertical="top"/>
    </xf>
    <xf numFmtId="165" fontId="6" fillId="4" borderId="31" xfId="0" applyNumberFormat="1" applyFont="1" applyFill="1" applyBorder="1" applyAlignment="1">
      <alignment horizontal="center" vertical="center"/>
    </xf>
    <xf numFmtId="164" fontId="11" fillId="2" borderId="32" xfId="0" applyFont="1" applyFill="1" applyBorder="1" applyAlignment="1">
      <alignment horizontal="center" vertical="top"/>
    </xf>
    <xf numFmtId="165" fontId="6" fillId="4" borderId="49" xfId="0" applyNumberFormat="1" applyFont="1" applyFill="1" applyBorder="1" applyAlignment="1">
      <alignment horizontal="center" vertical="top"/>
    </xf>
    <xf numFmtId="164" fontId="11" fillId="2" borderId="37" xfId="0" applyFont="1" applyFill="1" applyBorder="1" applyAlignment="1">
      <alignment horizontal="center" vertical="top"/>
    </xf>
    <xf numFmtId="165" fontId="6" fillId="4" borderId="57" xfId="0" applyNumberFormat="1" applyFont="1" applyFill="1" applyBorder="1" applyAlignment="1">
      <alignment horizontal="center" vertical="top"/>
    </xf>
    <xf numFmtId="164" fontId="11" fillId="2" borderId="63" xfId="0" applyFont="1" applyFill="1" applyBorder="1" applyAlignment="1">
      <alignment horizontal="center" vertical="top"/>
    </xf>
    <xf numFmtId="164" fontId="7" fillId="2" borderId="0" xfId="0" applyFont="1" applyFill="1" applyAlignment="1">
      <alignment/>
    </xf>
    <xf numFmtId="170" fontId="6" fillId="4" borderId="47" xfId="23" applyNumberFormat="1" applyFont="1" applyBorder="1">
      <alignment horizontal="center" vertical="center"/>
      <protection hidden="1"/>
    </xf>
    <xf numFmtId="164" fontId="11" fillId="2" borderId="53" xfId="0" applyFont="1" applyFill="1" applyBorder="1" applyAlignment="1">
      <alignment horizontal="left" vertical="center"/>
    </xf>
    <xf numFmtId="170" fontId="6" fillId="4" borderId="49" xfId="0" applyNumberFormat="1" applyFont="1" applyFill="1" applyBorder="1" applyAlignment="1">
      <alignment horizontal="center" vertical="center"/>
    </xf>
    <xf numFmtId="164" fontId="12" fillId="2" borderId="45" xfId="0" applyFont="1" applyFill="1" applyBorder="1" applyAlignment="1">
      <alignment vertical="top"/>
    </xf>
    <xf numFmtId="164" fontId="6" fillId="2" borderId="0" xfId="0" applyFont="1" applyFill="1" applyBorder="1" applyAlignment="1">
      <alignment horizontal="center" vertical="center"/>
    </xf>
    <xf numFmtId="164" fontId="11" fillId="2" borderId="64" xfId="0" applyFont="1" applyFill="1" applyBorder="1" applyAlignment="1">
      <alignment vertical="center"/>
    </xf>
    <xf numFmtId="164" fontId="11" fillId="2" borderId="60" xfId="0" applyFont="1" applyFill="1" applyBorder="1" applyAlignment="1">
      <alignment vertical="center"/>
    </xf>
    <xf numFmtId="165" fontId="6" fillId="3" borderId="47" xfId="0" applyNumberFormat="1" applyFont="1" applyFill="1" applyBorder="1" applyAlignment="1" applyProtection="1">
      <alignment horizontal="center" vertical="center"/>
      <protection locked="0"/>
    </xf>
    <xf numFmtId="164" fontId="11" fillId="2" borderId="54" xfId="0" applyFont="1" applyFill="1" applyBorder="1" applyAlignment="1">
      <alignment horizontal="left" vertical="top"/>
    </xf>
    <xf numFmtId="164" fontId="11" fillId="2" borderId="55" xfId="0" applyFont="1" applyFill="1" applyBorder="1" applyAlignment="1">
      <alignment vertical="top"/>
    </xf>
    <xf numFmtId="164" fontId="11" fillId="2" borderId="56" xfId="0" applyFont="1" applyFill="1" applyBorder="1" applyAlignment="1">
      <alignment vertical="top"/>
    </xf>
    <xf numFmtId="165" fontId="6" fillId="3" borderId="57" xfId="0" applyNumberFormat="1" applyFont="1" applyFill="1" applyBorder="1" applyAlignment="1" applyProtection="1">
      <alignment horizontal="center" vertical="center"/>
      <protection locked="0"/>
    </xf>
    <xf numFmtId="164" fontId="11" fillId="2" borderId="0" xfId="0" applyFont="1" applyFill="1" applyAlignment="1">
      <alignment horizontal="left" vertical="top"/>
    </xf>
    <xf numFmtId="164" fontId="11" fillId="0" borderId="0" xfId="0" applyFont="1" applyAlignment="1">
      <alignment/>
    </xf>
    <xf numFmtId="164" fontId="11" fillId="0" borderId="0" xfId="0" applyFont="1" applyAlignment="1">
      <alignment horizontal="left"/>
    </xf>
    <xf numFmtId="164" fontId="6" fillId="2" borderId="0" xfId="0" applyFont="1" applyFill="1" applyAlignment="1">
      <alignment/>
    </xf>
    <xf numFmtId="164" fontId="6" fillId="2" borderId="0" xfId="0" applyFont="1" applyFill="1" applyBorder="1" applyAlignment="1">
      <alignment/>
    </xf>
    <xf numFmtId="164" fontId="6" fillId="0" borderId="0" xfId="0" applyFont="1" applyAlignment="1">
      <alignment/>
    </xf>
    <xf numFmtId="164" fontId="11" fillId="2" borderId="0" xfId="0" applyFont="1" applyFill="1" applyBorder="1" applyAlignment="1">
      <alignment horizontal="left" wrapText="1"/>
    </xf>
    <xf numFmtId="164" fontId="6" fillId="2" borderId="0" xfId="0" applyFont="1" applyFill="1" applyBorder="1" applyAlignment="1">
      <alignment horizontal="right" vertical="center"/>
    </xf>
    <xf numFmtId="164" fontId="11" fillId="3" borderId="65" xfId="0" applyFont="1" applyFill="1" applyBorder="1" applyAlignment="1" applyProtection="1">
      <alignment horizontal="left" vertical="center" wrapText="1"/>
      <protection locked="0"/>
    </xf>
    <xf numFmtId="164" fontId="11" fillId="2" borderId="65" xfId="0" applyFont="1" applyFill="1" applyBorder="1" applyAlignment="1">
      <alignment horizontal="center" vertical="center"/>
    </xf>
    <xf numFmtId="164" fontId="11" fillId="3" borderId="66" xfId="0" applyFont="1" applyFill="1" applyBorder="1" applyAlignment="1" applyProtection="1">
      <alignment horizontal="left" vertical="center"/>
      <protection locked="0"/>
    </xf>
    <xf numFmtId="164" fontId="11" fillId="2" borderId="67" xfId="0" applyFont="1" applyFill="1" applyBorder="1" applyAlignment="1">
      <alignment horizontal="left" vertical="center"/>
    </xf>
    <xf numFmtId="164" fontId="11" fillId="2" borderId="31" xfId="0" applyFont="1" applyFill="1" applyBorder="1" applyAlignment="1">
      <alignment horizontal="center" vertical="top"/>
    </xf>
    <xf numFmtId="164" fontId="11" fillId="4" borderId="36" xfId="0" applyFont="1" applyFill="1" applyBorder="1" applyAlignment="1" applyProtection="1">
      <alignment horizontal="center" vertical="center"/>
      <protection/>
    </xf>
    <xf numFmtId="165" fontId="11" fillId="4" borderId="36" xfId="0" applyNumberFormat="1" applyFont="1" applyFill="1" applyBorder="1" applyAlignment="1">
      <alignment horizontal="center" vertical="center"/>
    </xf>
    <xf numFmtId="164" fontId="15" fillId="2" borderId="49" xfId="0" applyFont="1" applyFill="1" applyBorder="1" applyAlignment="1">
      <alignment horizontal="center" vertical="top"/>
    </xf>
    <xf numFmtId="164" fontId="15" fillId="2" borderId="37" xfId="0" applyFont="1" applyFill="1" applyBorder="1" applyAlignment="1">
      <alignment horizontal="center" vertical="top"/>
    </xf>
    <xf numFmtId="164" fontId="11" fillId="3" borderId="36" xfId="0" applyFont="1" applyFill="1" applyBorder="1" applyAlignment="1" applyProtection="1">
      <alignment horizontal="center" vertical="center"/>
      <protection locked="0"/>
    </xf>
    <xf numFmtId="164" fontId="11" fillId="3" borderId="25" xfId="0" applyFont="1" applyFill="1" applyBorder="1" applyAlignment="1" applyProtection="1">
      <alignment horizontal="center" vertical="center"/>
      <protection locked="0"/>
    </xf>
    <xf numFmtId="165" fontId="11" fillId="4" borderId="25" xfId="0" applyNumberFormat="1" applyFont="1" applyFill="1" applyBorder="1" applyAlignment="1">
      <alignment horizontal="center" vertical="center"/>
    </xf>
    <xf numFmtId="164" fontId="15" fillId="2" borderId="38" xfId="0" applyFont="1" applyFill="1" applyBorder="1" applyAlignment="1">
      <alignment horizontal="center" vertical="top"/>
    </xf>
    <xf numFmtId="164" fontId="15" fillId="2" borderId="26" xfId="0" applyFont="1" applyFill="1" applyBorder="1" applyAlignment="1">
      <alignment horizontal="center" vertical="top"/>
    </xf>
    <xf numFmtId="164" fontId="15" fillId="2" borderId="25" xfId="0" applyFont="1" applyFill="1" applyBorder="1" applyAlignment="1">
      <alignment horizontal="center" vertical="top"/>
    </xf>
    <xf numFmtId="164" fontId="11" fillId="2" borderId="40" xfId="0" applyFont="1" applyFill="1" applyBorder="1" applyAlignment="1">
      <alignment horizontal="left" vertical="center"/>
    </xf>
    <xf numFmtId="165" fontId="11" fillId="3" borderId="36" xfId="0" applyNumberFormat="1" applyFont="1" applyFill="1" applyBorder="1" applyAlignment="1" applyProtection="1">
      <alignment horizontal="center" vertical="center"/>
      <protection locked="0"/>
    </xf>
    <xf numFmtId="164" fontId="15" fillId="2" borderId="34" xfId="0" applyFont="1" applyFill="1" applyBorder="1" applyAlignment="1">
      <alignment horizontal="center" vertical="top"/>
    </xf>
    <xf numFmtId="164" fontId="15" fillId="2" borderId="39" xfId="0" applyFont="1" applyFill="1" applyBorder="1" applyAlignment="1">
      <alignment horizontal="center" vertical="top"/>
    </xf>
    <xf numFmtId="164" fontId="11" fillId="2" borderId="40" xfId="0" applyFont="1" applyFill="1" applyBorder="1" applyAlignment="1">
      <alignment vertical="center"/>
    </xf>
    <xf numFmtId="164" fontId="14" fillId="2" borderId="12" xfId="0" applyFont="1" applyFill="1" applyBorder="1" applyAlignment="1">
      <alignment horizontal="left" vertical="center"/>
    </xf>
    <xf numFmtId="164" fontId="11" fillId="2" borderId="68" xfId="0" applyFont="1" applyFill="1" applyBorder="1" applyAlignment="1">
      <alignment horizontal="center" vertical="center"/>
    </xf>
    <xf numFmtId="165" fontId="11" fillId="4" borderId="43" xfId="0" applyNumberFormat="1" applyFont="1" applyFill="1" applyBorder="1" applyAlignment="1">
      <alignment horizontal="center" vertical="center"/>
    </xf>
    <xf numFmtId="164" fontId="15" fillId="2" borderId="57" xfId="0" applyFont="1" applyFill="1" applyBorder="1" applyAlignment="1">
      <alignment horizontal="center" vertical="top"/>
    </xf>
    <xf numFmtId="164" fontId="15" fillId="2" borderId="63" xfId="0" applyFont="1" applyFill="1" applyBorder="1" applyAlignment="1">
      <alignment horizontal="center" vertical="top"/>
    </xf>
    <xf numFmtId="164" fontId="11" fillId="2" borderId="44" xfId="0" applyFont="1" applyFill="1" applyBorder="1" applyAlignment="1">
      <alignment vertical="center"/>
    </xf>
    <xf numFmtId="164" fontId="11" fillId="2" borderId="45" xfId="0" applyFont="1" applyFill="1" applyBorder="1" applyAlignment="1">
      <alignment horizontal="left" vertical="center"/>
    </xf>
    <xf numFmtId="164" fontId="11" fillId="2" borderId="18" xfId="0" applyFont="1" applyFill="1" applyBorder="1" applyAlignment="1">
      <alignment vertical="center"/>
    </xf>
    <xf numFmtId="164" fontId="11" fillId="2" borderId="27" xfId="0" applyFont="1" applyFill="1" applyBorder="1" applyAlignment="1">
      <alignment horizontal="center" vertical="center"/>
    </xf>
    <xf numFmtId="164" fontId="7" fillId="2" borderId="45" xfId="0" applyFont="1" applyFill="1" applyBorder="1" applyAlignment="1">
      <alignment horizontal="left" vertical="top"/>
    </xf>
    <xf numFmtId="164" fontId="6" fillId="0" borderId="0" xfId="0" applyFont="1" applyAlignment="1">
      <alignment/>
    </xf>
    <xf numFmtId="164" fontId="11" fillId="2" borderId="67" xfId="0" applyFont="1" applyFill="1" applyBorder="1" applyAlignment="1">
      <alignment horizontal="center" vertical="top"/>
    </xf>
    <xf numFmtId="164" fontId="11" fillId="2" borderId="21" xfId="0" applyFont="1" applyFill="1" applyBorder="1" applyAlignment="1">
      <alignment horizontal="center" vertical="center"/>
    </xf>
    <xf numFmtId="164" fontId="11" fillId="2" borderId="23" xfId="0" applyFont="1" applyFill="1" applyBorder="1" applyAlignment="1">
      <alignment horizontal="center" vertical="center"/>
    </xf>
    <xf numFmtId="164" fontId="11" fillId="2" borderId="0" xfId="0" applyFont="1" applyFill="1" applyAlignment="1">
      <alignment horizontal="center" vertical="top"/>
    </xf>
    <xf numFmtId="164" fontId="11" fillId="2" borderId="36" xfId="0" applyFont="1" applyFill="1" applyBorder="1" applyAlignment="1">
      <alignment horizontal="center" vertical="top"/>
    </xf>
    <xf numFmtId="164" fontId="11" fillId="0" borderId="0" xfId="0" applyFont="1" applyAlignment="1">
      <alignment horizontal="center"/>
    </xf>
    <xf numFmtId="164" fontId="11" fillId="2" borderId="69" xfId="0" applyFont="1" applyFill="1" applyBorder="1" applyAlignment="1">
      <alignment horizontal="center" vertical="center"/>
    </xf>
    <xf numFmtId="164" fontId="11" fillId="3" borderId="36" xfId="0" applyFont="1" applyFill="1" applyBorder="1" applyAlignment="1" applyProtection="1">
      <alignment horizontal="left" vertical="center"/>
      <protection locked="0"/>
    </xf>
    <xf numFmtId="164" fontId="11" fillId="3" borderId="37" xfId="0" applyFont="1" applyFill="1" applyBorder="1" applyAlignment="1" applyProtection="1">
      <alignment horizontal="center" vertical="center"/>
      <protection locked="0"/>
    </xf>
    <xf numFmtId="164" fontId="11" fillId="2" borderId="70" xfId="0" applyFont="1" applyFill="1" applyBorder="1" applyAlignment="1">
      <alignment vertical="top"/>
    </xf>
    <xf numFmtId="164" fontId="11" fillId="2" borderId="43" xfId="0" applyFont="1" applyFill="1" applyBorder="1" applyAlignment="1">
      <alignment horizontal="left" vertical="center"/>
    </xf>
    <xf numFmtId="164" fontId="11" fillId="2" borderId="43" xfId="0" applyFont="1" applyFill="1" applyBorder="1" applyAlignment="1">
      <alignment horizontal="center" vertical="top"/>
    </xf>
    <xf numFmtId="164" fontId="11" fillId="4" borderId="43" xfId="0" applyFont="1" applyFill="1" applyBorder="1" applyAlignment="1">
      <alignment horizontal="center" vertical="center"/>
    </xf>
    <xf numFmtId="164" fontId="11" fillId="4" borderId="63" xfId="0" applyFont="1" applyFill="1" applyBorder="1" applyAlignment="1">
      <alignment horizontal="center" vertical="center"/>
    </xf>
    <xf numFmtId="164" fontId="11" fillId="2" borderId="64" xfId="0" applyFont="1" applyFill="1" applyBorder="1" applyAlignment="1">
      <alignment horizontal="left" vertical="center"/>
    </xf>
    <xf numFmtId="165" fontId="11" fillId="4" borderId="31" xfId="0" applyNumberFormat="1" applyFont="1" applyFill="1" applyBorder="1" applyAlignment="1">
      <alignment horizontal="center" vertical="center"/>
    </xf>
    <xf numFmtId="164" fontId="11" fillId="2" borderId="37" xfId="0" applyFont="1" applyFill="1" applyBorder="1" applyAlignment="1">
      <alignment horizontal="center" vertical="center"/>
    </xf>
    <xf numFmtId="164" fontId="11" fillId="2" borderId="41" xfId="0" applyFont="1" applyFill="1" applyBorder="1" applyAlignment="1">
      <alignment horizontal="left" vertical="center"/>
    </xf>
    <xf numFmtId="164" fontId="11" fillId="2" borderId="12" xfId="0" applyFont="1" applyFill="1" applyBorder="1" applyAlignment="1">
      <alignment horizontal="left" vertical="center"/>
    </xf>
    <xf numFmtId="164" fontId="11" fillId="2" borderId="55" xfId="0" applyFont="1" applyFill="1" applyBorder="1" applyAlignment="1">
      <alignment horizontal="left" vertical="center"/>
    </xf>
    <xf numFmtId="164" fontId="11" fillId="2" borderId="56" xfId="0" applyFont="1" applyFill="1" applyBorder="1" applyAlignment="1">
      <alignment horizontal="left" vertical="center"/>
    </xf>
    <xf numFmtId="165" fontId="11" fillId="4" borderId="46" xfId="0" applyNumberFormat="1" applyFont="1" applyFill="1" applyBorder="1" applyAlignment="1">
      <alignment horizontal="center" vertical="center"/>
    </xf>
    <xf numFmtId="164" fontId="11" fillId="2" borderId="63" xfId="0" applyFont="1" applyFill="1" applyBorder="1" applyAlignment="1">
      <alignment horizontal="center" vertical="center"/>
    </xf>
    <xf numFmtId="164" fontId="11" fillId="2" borderId="0" xfId="0" applyFont="1" applyFill="1" applyAlignment="1">
      <alignment horizontal="center" vertical="center"/>
    </xf>
    <xf numFmtId="164" fontId="7" fillId="2" borderId="0" xfId="0" applyFont="1" applyFill="1" applyAlignment="1">
      <alignment vertical="top"/>
    </xf>
    <xf numFmtId="165" fontId="11" fillId="4" borderId="31" xfId="0" applyNumberFormat="1" applyFont="1" applyFill="1" applyBorder="1" applyAlignment="1" applyProtection="1">
      <alignment horizontal="center" vertical="center"/>
      <protection locked="0"/>
    </xf>
    <xf numFmtId="165" fontId="11" fillId="4" borderId="36" xfId="0" applyNumberFormat="1" applyFont="1" applyFill="1" applyBorder="1" applyAlignment="1" applyProtection="1">
      <alignment horizontal="center" vertical="center"/>
      <protection locked="0"/>
    </xf>
    <xf numFmtId="165" fontId="11" fillId="4" borderId="43" xfId="0" applyNumberFormat="1" applyFont="1" applyFill="1" applyBorder="1" applyAlignment="1" applyProtection="1">
      <alignment horizontal="center" vertical="center"/>
      <protection locked="0"/>
    </xf>
    <xf numFmtId="164" fontId="11" fillId="2" borderId="44" xfId="0" applyFont="1" applyFill="1" applyBorder="1" applyAlignment="1">
      <alignment horizontal="left" vertical="center"/>
    </xf>
    <xf numFmtId="164" fontId="11" fillId="2" borderId="18" xfId="0" applyFont="1" applyFill="1" applyBorder="1" applyAlignment="1">
      <alignment horizontal="left" vertical="center"/>
    </xf>
    <xf numFmtId="164" fontId="11" fillId="2" borderId="60" xfId="0" applyFont="1" applyFill="1" applyBorder="1" applyAlignment="1">
      <alignment horizontal="left" vertical="center" wrapText="1"/>
    </xf>
    <xf numFmtId="165" fontId="11" fillId="0" borderId="31" xfId="0" applyNumberFormat="1" applyFont="1" applyBorder="1" applyAlignment="1" applyProtection="1">
      <alignment horizontal="center"/>
      <protection locked="0"/>
    </xf>
    <xf numFmtId="164" fontId="11" fillId="2" borderId="62" xfId="0" applyFont="1" applyFill="1" applyBorder="1" applyAlignment="1">
      <alignment horizontal="left" vertical="center"/>
    </xf>
    <xf numFmtId="164" fontId="11" fillId="2" borderId="56" xfId="0" applyFont="1" applyFill="1" applyBorder="1" applyAlignment="1">
      <alignment horizontal="left" vertical="center" wrapText="1"/>
    </xf>
    <xf numFmtId="165" fontId="11" fillId="4" borderId="43" xfId="0" applyNumberFormat="1" applyFont="1" applyFill="1" applyBorder="1" applyAlignment="1" applyProtection="1">
      <alignment horizontal="center" vertical="center"/>
      <protection/>
    </xf>
    <xf numFmtId="164" fontId="11" fillId="2" borderId="0" xfId="0" applyFont="1" applyFill="1" applyAlignment="1">
      <alignment/>
    </xf>
    <xf numFmtId="164" fontId="7" fillId="2" borderId="0" xfId="0" applyFont="1" applyFill="1" applyAlignment="1">
      <alignment/>
    </xf>
    <xf numFmtId="164" fontId="11" fillId="2" borderId="32" xfId="0" applyFont="1" applyFill="1" applyBorder="1" applyAlignment="1">
      <alignment horizontal="center"/>
    </xf>
    <xf numFmtId="164" fontId="11" fillId="2" borderId="69" xfId="0" applyFont="1" applyFill="1" applyBorder="1" applyAlignment="1">
      <alignment horizontal="left" vertical="center"/>
    </xf>
    <xf numFmtId="164" fontId="11" fillId="2" borderId="69" xfId="0" applyFont="1" applyFill="1" applyBorder="1" applyAlignment="1">
      <alignment horizontal="left" vertical="center" wrapText="1"/>
    </xf>
    <xf numFmtId="164" fontId="11" fillId="2" borderId="70" xfId="0" applyFont="1" applyFill="1" applyBorder="1" applyAlignment="1">
      <alignment horizontal="left" vertical="center"/>
    </xf>
    <xf numFmtId="164" fontId="11" fillId="5" borderId="2" xfId="0" applyFont="1" applyFill="1" applyBorder="1" applyAlignment="1">
      <alignment/>
    </xf>
    <xf numFmtId="164" fontId="11" fillId="5" borderId="3" xfId="0" applyFont="1" applyFill="1" applyBorder="1" applyAlignment="1">
      <alignment/>
    </xf>
    <xf numFmtId="164" fontId="11" fillId="5" borderId="7" xfId="0" applyFont="1" applyFill="1" applyBorder="1" applyAlignment="1">
      <alignment/>
    </xf>
    <xf numFmtId="164" fontId="12" fillId="2" borderId="30" xfId="0" applyFont="1" applyFill="1" applyBorder="1" applyAlignment="1">
      <alignment horizontal="center"/>
    </xf>
    <xf numFmtId="164" fontId="12" fillId="2" borderId="0" xfId="0" applyFont="1" applyFill="1" applyBorder="1" applyAlignment="1">
      <alignment horizontal="center"/>
    </xf>
    <xf numFmtId="164" fontId="12" fillId="3" borderId="29" xfId="0" applyFont="1" applyFill="1" applyBorder="1" applyAlignment="1" applyProtection="1">
      <alignment horizontal="left" vertical="center"/>
      <protection/>
    </xf>
    <xf numFmtId="164" fontId="12" fillId="3" borderId="30" xfId="0" applyFont="1" applyFill="1" applyBorder="1" applyAlignment="1" applyProtection="1">
      <alignment horizontal="left" vertical="center"/>
      <protection/>
    </xf>
    <xf numFmtId="164" fontId="11" fillId="0" borderId="30" xfId="0" applyFont="1" applyBorder="1" applyAlignment="1">
      <alignment/>
    </xf>
    <xf numFmtId="164" fontId="12" fillId="3" borderId="30" xfId="0" applyFont="1" applyFill="1" applyBorder="1" applyAlignment="1" applyProtection="1">
      <alignment vertical="center"/>
      <protection/>
    </xf>
    <xf numFmtId="164" fontId="11" fillId="3" borderId="30" xfId="0" applyFont="1" applyFill="1" applyBorder="1" applyAlignment="1">
      <alignment/>
    </xf>
    <xf numFmtId="164" fontId="11" fillId="3" borderId="30" xfId="0" applyFont="1" applyFill="1" applyBorder="1" applyAlignment="1" applyProtection="1">
      <alignment vertical="center"/>
      <protection/>
    </xf>
    <xf numFmtId="164" fontId="11" fillId="3" borderId="30" xfId="0" applyFont="1" applyFill="1" applyBorder="1" applyAlignment="1" applyProtection="1">
      <alignment/>
      <protection/>
    </xf>
    <xf numFmtId="164" fontId="11" fillId="3" borderId="10" xfId="0" applyFont="1" applyFill="1" applyBorder="1" applyAlignment="1" applyProtection="1">
      <alignment vertical="center"/>
      <protection/>
    </xf>
    <xf numFmtId="164" fontId="12" fillId="3" borderId="50" xfId="0" applyFont="1" applyFill="1" applyBorder="1" applyAlignment="1" applyProtection="1">
      <alignment horizontal="left" vertical="center"/>
      <protection/>
    </xf>
    <xf numFmtId="164" fontId="12" fillId="3" borderId="0" xfId="0" applyFont="1" applyFill="1" applyBorder="1" applyAlignment="1" applyProtection="1">
      <alignment horizontal="left" vertical="center"/>
      <protection/>
    </xf>
    <xf numFmtId="164" fontId="12" fillId="3" borderId="0" xfId="0" applyFont="1" applyFill="1" applyBorder="1" applyAlignment="1" applyProtection="1">
      <alignment vertical="center"/>
      <protection/>
    </xf>
    <xf numFmtId="164" fontId="11" fillId="3" borderId="0" xfId="0" applyFont="1" applyFill="1" applyBorder="1" applyAlignment="1">
      <alignment/>
    </xf>
    <xf numFmtId="164" fontId="11" fillId="3" borderId="71" xfId="0" applyFont="1" applyFill="1" applyBorder="1" applyAlignment="1" applyProtection="1">
      <alignment vertical="center"/>
      <protection locked="0"/>
    </xf>
    <xf numFmtId="164" fontId="12" fillId="3" borderId="53" xfId="0" applyFont="1" applyFill="1" applyBorder="1" applyAlignment="1" applyProtection="1">
      <alignment vertical="center"/>
      <protection locked="0"/>
    </xf>
    <xf numFmtId="164" fontId="11" fillId="3" borderId="0" xfId="0" applyFont="1" applyFill="1" applyBorder="1" applyAlignment="1" applyProtection="1">
      <alignment/>
      <protection/>
    </xf>
    <xf numFmtId="164" fontId="11" fillId="3" borderId="0" xfId="0" applyFont="1" applyFill="1" applyBorder="1" applyAlignment="1" applyProtection="1">
      <alignment vertical="center"/>
      <protection/>
    </xf>
    <xf numFmtId="164" fontId="11" fillId="3" borderId="16" xfId="0" applyFont="1" applyFill="1" applyBorder="1" applyAlignment="1" applyProtection="1">
      <alignment vertical="center"/>
      <protection/>
    </xf>
    <xf numFmtId="164" fontId="11" fillId="3" borderId="50" xfId="0" applyFont="1" applyFill="1" applyBorder="1" applyAlignment="1">
      <alignment/>
    </xf>
    <xf numFmtId="164" fontId="11" fillId="0" borderId="0" xfId="0" applyFont="1" applyBorder="1" applyAlignment="1">
      <alignment/>
    </xf>
    <xf numFmtId="164" fontId="12" fillId="3" borderId="0" xfId="0" applyFont="1" applyFill="1" applyBorder="1" applyAlignment="1" applyProtection="1">
      <alignment/>
      <protection/>
    </xf>
    <xf numFmtId="164" fontId="11" fillId="3" borderId="16" xfId="0" applyFont="1" applyFill="1" applyBorder="1" applyAlignment="1" applyProtection="1">
      <alignment/>
      <protection/>
    </xf>
    <xf numFmtId="164" fontId="11" fillId="3" borderId="50" xfId="0" applyFont="1" applyFill="1" applyBorder="1" applyAlignment="1" applyProtection="1">
      <alignment horizontal="left" vertical="center"/>
      <protection/>
    </xf>
    <xf numFmtId="164" fontId="11" fillId="3" borderId="16" xfId="0" applyFont="1" applyFill="1" applyBorder="1" applyAlignment="1" applyProtection="1">
      <alignment horizontal="left" vertical="center"/>
      <protection/>
    </xf>
    <xf numFmtId="164" fontId="11" fillId="3" borderId="0" xfId="0" applyFont="1" applyFill="1" applyBorder="1" applyAlignment="1" applyProtection="1">
      <alignment horizontal="left" vertical="center"/>
      <protection/>
    </xf>
    <xf numFmtId="164" fontId="12" fillId="3" borderId="50" xfId="0" applyFont="1" applyFill="1" applyBorder="1" applyAlignment="1" applyProtection="1">
      <alignment vertical="center"/>
      <protection/>
    </xf>
    <xf numFmtId="164" fontId="12" fillId="3" borderId="16" xfId="0" applyFont="1" applyFill="1" applyBorder="1" applyAlignment="1" applyProtection="1">
      <alignment vertical="center"/>
      <protection/>
    </xf>
    <xf numFmtId="164" fontId="11" fillId="3" borderId="50" xfId="0" applyFont="1" applyFill="1" applyBorder="1" applyAlignment="1" applyProtection="1">
      <alignment/>
      <protection/>
    </xf>
    <xf numFmtId="164" fontId="11" fillId="3" borderId="0" xfId="0" applyFont="1" applyFill="1" applyBorder="1" applyAlignment="1" applyProtection="1">
      <alignment/>
      <protection/>
    </xf>
    <xf numFmtId="164" fontId="11" fillId="3" borderId="0" xfId="0" applyFont="1" applyFill="1" applyBorder="1" applyAlignment="1" applyProtection="1">
      <alignment horizontal="center"/>
      <protection/>
    </xf>
    <xf numFmtId="164" fontId="11" fillId="3" borderId="36" xfId="0" applyFont="1" applyFill="1" applyBorder="1" applyAlignment="1" applyProtection="1">
      <alignment horizontal="left"/>
      <protection locked="0"/>
    </xf>
    <xf numFmtId="164" fontId="11" fillId="3" borderId="44" xfId="0" applyFont="1" applyFill="1" applyBorder="1" applyAlignment="1" applyProtection="1">
      <alignment/>
      <protection/>
    </xf>
    <xf numFmtId="164" fontId="11" fillId="3" borderId="45" xfId="0" applyFont="1" applyFill="1" applyBorder="1" applyAlignment="1" applyProtection="1">
      <alignment/>
      <protection/>
    </xf>
    <xf numFmtId="164" fontId="11" fillId="3" borderId="55" xfId="0" applyFont="1" applyFill="1" applyBorder="1" applyAlignment="1" applyProtection="1">
      <alignment/>
      <protection/>
    </xf>
    <xf numFmtId="164" fontId="11" fillId="3" borderId="19" xfId="0" applyFont="1" applyFill="1" applyBorder="1" applyAlignment="1" applyProtection="1">
      <alignment/>
      <protection/>
    </xf>
    <xf numFmtId="164" fontId="11" fillId="3" borderId="29" xfId="0" applyFont="1" applyFill="1" applyBorder="1" applyAlignment="1">
      <alignment/>
    </xf>
    <xf numFmtId="164" fontId="12" fillId="3" borderId="30" xfId="0" applyFont="1" applyFill="1" applyBorder="1" applyAlignment="1" applyProtection="1">
      <alignment horizontal="left"/>
      <protection/>
    </xf>
    <xf numFmtId="164" fontId="12" fillId="3" borderId="30" xfId="0" applyFont="1" applyFill="1" applyBorder="1" applyAlignment="1" applyProtection="1">
      <alignment/>
      <protection/>
    </xf>
    <xf numFmtId="164" fontId="11" fillId="3" borderId="10" xfId="0" applyFont="1" applyFill="1" applyBorder="1" applyAlignment="1">
      <alignment/>
    </xf>
    <xf numFmtId="164" fontId="11" fillId="3" borderId="71" xfId="0" applyFont="1" applyFill="1" applyBorder="1" applyAlignment="1" applyProtection="1">
      <alignment/>
      <protection hidden="1" locked="0"/>
    </xf>
    <xf numFmtId="164" fontId="11" fillId="3" borderId="72" xfId="0" applyFont="1" applyFill="1" applyBorder="1" applyAlignment="1" applyProtection="1">
      <alignment/>
      <protection hidden="1" locked="0"/>
    </xf>
    <xf numFmtId="164" fontId="11" fillId="3" borderId="73" xfId="0" applyFont="1" applyFill="1" applyBorder="1" applyAlignment="1" applyProtection="1">
      <alignment/>
      <protection hidden="1" locked="0"/>
    </xf>
    <xf numFmtId="164" fontId="11" fillId="3" borderId="38" xfId="0" applyFont="1" applyFill="1" applyBorder="1" applyAlignment="1" applyProtection="1">
      <alignment horizontal="center"/>
      <protection/>
    </xf>
    <xf numFmtId="164" fontId="11" fillId="3" borderId="34" xfId="0" applyFont="1" applyFill="1" applyBorder="1" applyAlignment="1" applyProtection="1">
      <alignment horizontal="center"/>
      <protection/>
    </xf>
    <xf numFmtId="164" fontId="11" fillId="3" borderId="35" xfId="0" applyFont="1" applyFill="1" applyBorder="1" applyAlignment="1" applyProtection="1">
      <alignment horizontal="center"/>
      <protection/>
    </xf>
    <xf numFmtId="164" fontId="11" fillId="3" borderId="0" xfId="0" applyFont="1" applyFill="1" applyBorder="1" applyAlignment="1" applyProtection="1">
      <alignment vertical="top"/>
      <protection/>
    </xf>
    <xf numFmtId="164" fontId="11" fillId="3" borderId="0" xfId="0" applyFont="1" applyFill="1" applyBorder="1" applyAlignment="1" applyProtection="1">
      <alignment horizontal="center" vertical="top"/>
      <protection/>
    </xf>
    <xf numFmtId="164" fontId="11" fillId="3" borderId="42" xfId="0" applyFont="1" applyFill="1" applyBorder="1" applyAlignment="1" applyProtection="1">
      <alignment horizontal="center"/>
      <protection/>
    </xf>
    <xf numFmtId="164" fontId="11" fillId="3" borderId="41" xfId="0" applyFont="1" applyFill="1" applyBorder="1" applyAlignment="1" applyProtection="1">
      <alignment horizontal="center"/>
      <protection/>
    </xf>
    <xf numFmtId="164" fontId="11" fillId="3" borderId="12" xfId="0" applyFont="1" applyFill="1" applyBorder="1" applyAlignment="1" applyProtection="1">
      <alignment horizontal="center"/>
      <protection/>
    </xf>
    <xf numFmtId="164" fontId="12" fillId="2" borderId="0" xfId="0" applyFont="1" applyFill="1" applyAlignment="1">
      <alignment/>
    </xf>
    <xf numFmtId="164" fontId="14" fillId="2" borderId="0" xfId="0" applyFont="1" applyFill="1" applyAlignment="1">
      <alignment/>
    </xf>
    <xf numFmtId="164" fontId="14" fillId="2" borderId="0" xfId="0" applyFont="1" applyFill="1" applyBorder="1" applyAlignment="1">
      <alignment horizontal="center"/>
    </xf>
    <xf numFmtId="164" fontId="14" fillId="2" borderId="0" xfId="0" applyFont="1" applyFill="1" applyAlignment="1">
      <alignment/>
    </xf>
    <xf numFmtId="164" fontId="11" fillId="2" borderId="0" xfId="0" applyFont="1" applyFill="1" applyAlignment="1">
      <alignment horizontal="right" vertical="center"/>
    </xf>
    <xf numFmtId="164" fontId="11" fillId="2" borderId="0" xfId="0" applyFont="1" applyFill="1" applyBorder="1" applyAlignment="1">
      <alignment horizontal="center"/>
    </xf>
    <xf numFmtId="164" fontId="14" fillId="2" borderId="0" xfId="0" applyFont="1" applyFill="1" applyBorder="1" applyAlignment="1">
      <alignment horizontal="center" vertical="top"/>
    </xf>
    <xf numFmtId="164" fontId="14" fillId="2" borderId="0" xfId="0" applyFont="1" applyFill="1" applyBorder="1" applyAlignment="1">
      <alignment horizontal="left" vertical="top" wrapText="1"/>
    </xf>
    <xf numFmtId="164" fontId="14" fillId="2" borderId="0" xfId="0" applyFont="1" applyFill="1" applyAlignment="1">
      <alignment vertical="top"/>
    </xf>
    <xf numFmtId="164" fontId="14" fillId="2" borderId="0" xfId="0" applyFont="1" applyFill="1" applyBorder="1" applyAlignment="1">
      <alignment horizontal="center" vertical="center"/>
    </xf>
    <xf numFmtId="164" fontId="12" fillId="3" borderId="30" xfId="0" applyFont="1" applyFill="1" applyBorder="1" applyAlignment="1">
      <alignment/>
    </xf>
    <xf numFmtId="164" fontId="11" fillId="3" borderId="16" xfId="0" applyFont="1" applyFill="1" applyBorder="1" applyAlignment="1">
      <alignment/>
    </xf>
    <xf numFmtId="165" fontId="12" fillId="3" borderId="0" xfId="0" applyNumberFormat="1" applyFont="1" applyFill="1" applyBorder="1" applyAlignment="1" applyProtection="1">
      <alignment vertical="center"/>
      <protection hidden="1"/>
    </xf>
    <xf numFmtId="165" fontId="12" fillId="3" borderId="74" xfId="0" applyNumberFormat="1" applyFont="1" applyFill="1" applyBorder="1" applyAlignment="1" applyProtection="1">
      <alignment horizontal="right" vertical="center"/>
      <protection hidden="1"/>
    </xf>
    <xf numFmtId="164" fontId="12" fillId="3" borderId="0" xfId="0" applyFont="1" applyFill="1" applyBorder="1" applyAlignment="1" applyProtection="1">
      <alignment vertical="center"/>
      <protection hidden="1"/>
    </xf>
    <xf numFmtId="164" fontId="12" fillId="3" borderId="75" xfId="0" applyFont="1" applyFill="1" applyBorder="1" applyAlignment="1" applyProtection="1">
      <alignment horizontal="left" vertical="center"/>
      <protection hidden="1" locked="0"/>
    </xf>
    <xf numFmtId="164" fontId="12" fillId="3" borderId="76" xfId="0" applyFont="1" applyFill="1" applyBorder="1" applyAlignment="1" applyProtection="1">
      <alignment vertical="center"/>
      <protection/>
    </xf>
    <xf numFmtId="164" fontId="12" fillId="3" borderId="77" xfId="0" applyFont="1" applyFill="1" applyBorder="1" applyAlignment="1" applyProtection="1">
      <alignment horizontal="left" vertical="center"/>
      <protection locked="0"/>
    </xf>
    <xf numFmtId="164" fontId="11" fillId="3" borderId="0" xfId="0" applyFont="1" applyFill="1" applyBorder="1" applyAlignment="1">
      <alignment horizontal="right"/>
    </xf>
    <xf numFmtId="171" fontId="12" fillId="3" borderId="78" xfId="0" applyNumberFormat="1" applyFont="1" applyFill="1" applyBorder="1" applyAlignment="1" applyProtection="1">
      <alignment horizontal="left" vertical="center"/>
      <protection locked="0"/>
    </xf>
    <xf numFmtId="171" fontId="12" fillId="3" borderId="74" xfId="0" applyNumberFormat="1" applyFont="1" applyFill="1" applyBorder="1" applyAlignment="1" applyProtection="1">
      <alignment horizontal="left" vertical="center"/>
      <protection locked="0"/>
    </xf>
    <xf numFmtId="164" fontId="11" fillId="3" borderId="76" xfId="0" applyFont="1" applyFill="1" applyBorder="1" applyAlignment="1" applyProtection="1">
      <alignment/>
      <protection hidden="1"/>
    </xf>
    <xf numFmtId="164" fontId="12" fillId="3" borderId="78" xfId="0" applyFont="1" applyFill="1" applyBorder="1" applyAlignment="1" applyProtection="1">
      <alignment horizontal="left" vertical="center"/>
      <protection locked="0"/>
    </xf>
    <xf numFmtId="164" fontId="12" fillId="3" borderId="78" xfId="0" applyFont="1" applyFill="1" applyBorder="1" applyAlignment="1" applyProtection="1">
      <alignment horizontal="center" vertical="center"/>
      <protection locked="0"/>
    </xf>
    <xf numFmtId="164" fontId="12" fillId="3" borderId="74" xfId="0" applyFont="1" applyFill="1" applyBorder="1" applyAlignment="1" applyProtection="1">
      <alignment horizontal="left" vertical="center"/>
      <protection locked="0"/>
    </xf>
    <xf numFmtId="172" fontId="12" fillId="3" borderId="76" xfId="0" applyNumberFormat="1" applyFont="1" applyFill="1" applyBorder="1" applyAlignment="1" applyProtection="1">
      <alignment horizontal="center" vertical="center"/>
      <protection hidden="1" locked="0"/>
    </xf>
    <xf numFmtId="164" fontId="11" fillId="3" borderId="0" xfId="0" applyFont="1" applyFill="1" applyBorder="1" applyAlignment="1">
      <alignment horizontal="left"/>
    </xf>
    <xf numFmtId="164" fontId="12" fillId="3" borderId="77" xfId="0" applyFont="1" applyFill="1" applyBorder="1" applyAlignment="1" applyProtection="1">
      <alignment vertical="center"/>
      <protection locked="0"/>
    </xf>
    <xf numFmtId="164" fontId="12" fillId="3" borderId="78" xfId="0" applyFont="1" applyFill="1" applyBorder="1" applyAlignment="1" applyProtection="1">
      <alignment vertical="center"/>
      <protection locked="0"/>
    </xf>
    <xf numFmtId="164" fontId="11" fillId="3" borderId="44" xfId="0" applyFont="1" applyFill="1" applyBorder="1" applyAlignment="1">
      <alignment/>
    </xf>
    <xf numFmtId="164" fontId="11" fillId="3" borderId="45" xfId="0" applyFont="1" applyFill="1" applyBorder="1" applyAlignment="1">
      <alignment/>
    </xf>
    <xf numFmtId="164" fontId="11" fillId="3" borderId="19" xfId="0" applyFont="1" applyFill="1" applyBorder="1" applyAlignment="1">
      <alignment/>
    </xf>
    <xf numFmtId="164" fontId="14" fillId="2" borderId="0" xfId="0" applyFont="1" applyFill="1" applyBorder="1" applyAlignment="1">
      <alignment horizontal="right"/>
    </xf>
    <xf numFmtId="164" fontId="18" fillId="2" borderId="0" xfId="0" applyFont="1" applyFill="1" applyAlignment="1">
      <alignment/>
    </xf>
    <xf numFmtId="164" fontId="19" fillId="2" borderId="0" xfId="0" applyFont="1" applyFill="1" applyAlignment="1">
      <alignment/>
    </xf>
    <xf numFmtId="164" fontId="11" fillId="2" borderId="0" xfId="0" applyFont="1" applyFill="1" applyAlignment="1">
      <alignment horizontal="right"/>
    </xf>
    <xf numFmtId="164" fontId="14" fillId="2" borderId="0" xfId="0" applyFont="1" applyFill="1" applyAlignment="1">
      <alignment horizontal="center"/>
    </xf>
    <xf numFmtId="164" fontId="11" fillId="2" borderId="36" xfId="0" applyFont="1" applyFill="1" applyBorder="1" applyAlignment="1">
      <alignment horizontal="left" vertical="center"/>
    </xf>
    <xf numFmtId="164" fontId="10" fillId="3" borderId="36" xfId="0" applyFont="1" applyFill="1" applyBorder="1" applyAlignment="1" applyProtection="1">
      <alignment horizontal="center" vertical="center"/>
      <protection locked="0"/>
    </xf>
    <xf numFmtId="164" fontId="14" fillId="2" borderId="0" xfId="0" applyFont="1" applyFill="1" applyAlignment="1">
      <alignment vertical="center" wrapText="1"/>
    </xf>
    <xf numFmtId="164" fontId="20" fillId="2" borderId="36" xfId="0" applyFont="1" applyFill="1" applyBorder="1" applyAlignment="1">
      <alignment horizontal="left" vertical="center" wrapText="1"/>
    </xf>
    <xf numFmtId="164" fontId="11" fillId="2" borderId="49" xfId="0" applyFont="1" applyFill="1" applyBorder="1" applyAlignment="1">
      <alignment/>
    </xf>
    <xf numFmtId="164" fontId="11" fillId="2" borderId="62" xfId="0" applyFont="1" applyFill="1" applyBorder="1" applyAlignment="1">
      <alignment/>
    </xf>
    <xf numFmtId="164" fontId="11" fillId="2" borderId="36" xfId="0" applyFont="1" applyFill="1" applyBorder="1" applyAlignment="1">
      <alignment horizontal="center"/>
    </xf>
    <xf numFmtId="164" fontId="11" fillId="2" borderId="53" xfId="0" applyFont="1" applyFill="1" applyBorder="1" applyAlignment="1">
      <alignment horizontal="center"/>
    </xf>
    <xf numFmtId="164" fontId="11" fillId="2" borderId="49" xfId="0" applyFont="1" applyFill="1" applyBorder="1" applyAlignment="1">
      <alignment horizontal="center" vertical="center"/>
    </xf>
    <xf numFmtId="164" fontId="14" fillId="2" borderId="53" xfId="0" applyFont="1" applyFill="1" applyBorder="1" applyAlignment="1">
      <alignment horizontal="left" vertical="center" wrapText="1"/>
    </xf>
    <xf numFmtId="165" fontId="3" fillId="3" borderId="36" xfId="0" applyNumberFormat="1" applyFont="1" applyFill="1" applyBorder="1" applyAlignment="1" applyProtection="1">
      <alignment horizontal="center" vertical="center"/>
      <protection locked="0"/>
    </xf>
    <xf numFmtId="165" fontId="3" fillId="3" borderId="36" xfId="22" applyBorder="1">
      <alignment horizontal="center" vertical="center"/>
      <protection locked="0"/>
    </xf>
    <xf numFmtId="165" fontId="3" fillId="4" borderId="36" xfId="23" applyFill="1" applyBorder="1" applyProtection="1">
      <alignment horizontal="center" vertical="center"/>
      <protection hidden="1"/>
    </xf>
    <xf numFmtId="165" fontId="3" fillId="4" borderId="36" xfId="23" applyBorder="1">
      <alignment horizontal="center" vertical="center"/>
      <protection hidden="1"/>
    </xf>
    <xf numFmtId="165" fontId="23" fillId="3" borderId="36" xfId="0" applyNumberFormat="1" applyFont="1" applyFill="1" applyBorder="1" applyAlignment="1" applyProtection="1">
      <alignment horizontal="center" vertical="center"/>
      <protection locked="0"/>
    </xf>
    <xf numFmtId="165" fontId="3" fillId="3" borderId="36" xfId="23" applyFill="1" applyBorder="1" applyProtection="1">
      <alignment horizontal="center" vertical="center"/>
      <protection hidden="1" locked="0"/>
    </xf>
    <xf numFmtId="164" fontId="24" fillId="2" borderId="0" xfId="0" applyFont="1" applyFill="1" applyAlignment="1">
      <alignment/>
    </xf>
    <xf numFmtId="164" fontId="25" fillId="2" borderId="0" xfId="0" applyFont="1" applyFill="1" applyAlignment="1">
      <alignment/>
    </xf>
    <xf numFmtId="164" fontId="3" fillId="3" borderId="36" xfId="0" applyFont="1" applyFill="1" applyBorder="1" applyAlignment="1" applyProtection="1">
      <alignment horizontal="left" vertical="center"/>
      <protection locked="0"/>
    </xf>
    <xf numFmtId="173" fontId="3" fillId="3" borderId="49" xfId="19" applyFont="1" applyFill="1" applyBorder="1" applyAlignment="1" applyProtection="1">
      <alignment horizontal="center" vertical="center"/>
      <protection locked="0"/>
    </xf>
    <xf numFmtId="165" fontId="3" fillId="3" borderId="53" xfId="22" applyBorder="1" applyProtection="1">
      <alignment horizontal="center" vertical="center"/>
      <protection hidden="1" locked="0"/>
    </xf>
    <xf numFmtId="165" fontId="3" fillId="3" borderId="36" xfId="22" applyBorder="1" applyAlignment="1">
      <alignment horizontal="left" vertical="center"/>
      <protection locked="0"/>
    </xf>
    <xf numFmtId="164" fontId="6" fillId="2" borderId="36" xfId="0" applyFont="1" applyFill="1" applyBorder="1" applyAlignment="1">
      <alignment horizontal="left" vertical="center"/>
    </xf>
    <xf numFmtId="164" fontId="11" fillId="2" borderId="49" xfId="0" applyFont="1" applyFill="1" applyBorder="1" applyAlignment="1">
      <alignment horizontal="left" vertical="center"/>
    </xf>
    <xf numFmtId="164" fontId="11" fillId="0" borderId="0" xfId="0" applyFont="1" applyAlignment="1">
      <alignment vertical="center"/>
    </xf>
    <xf numFmtId="164" fontId="24" fillId="2" borderId="0" xfId="0" applyFont="1" applyFill="1" applyAlignment="1">
      <alignment vertical="center"/>
    </xf>
    <xf numFmtId="164" fontId="11" fillId="2" borderId="49" xfId="0" applyFont="1" applyFill="1" applyBorder="1" applyAlignment="1">
      <alignment vertical="center"/>
    </xf>
    <xf numFmtId="164" fontId="14" fillId="2" borderId="0" xfId="0" applyFont="1" applyFill="1" applyAlignment="1">
      <alignment vertical="center"/>
    </xf>
    <xf numFmtId="164" fontId="14" fillId="0" borderId="0" xfId="0" applyFont="1" applyAlignment="1">
      <alignment vertical="center"/>
    </xf>
    <xf numFmtId="164" fontId="11" fillId="2" borderId="38" xfId="0" applyFont="1" applyFill="1" applyBorder="1" applyAlignment="1">
      <alignment vertical="center"/>
    </xf>
    <xf numFmtId="164" fontId="11" fillId="2" borderId="42" xfId="0" applyFont="1" applyFill="1" applyBorder="1" applyAlignment="1">
      <alignment vertical="center"/>
    </xf>
    <xf numFmtId="164" fontId="11" fillId="2" borderId="41" xfId="0" applyFont="1" applyFill="1" applyBorder="1" applyAlignment="1">
      <alignment vertical="center"/>
    </xf>
    <xf numFmtId="164" fontId="11" fillId="2" borderId="12" xfId="0" applyFont="1" applyFill="1" applyBorder="1" applyAlignment="1">
      <alignment vertical="center"/>
    </xf>
    <xf numFmtId="164" fontId="3" fillId="3" borderId="36" xfId="22" applyNumberFormat="1" applyBorder="1" applyAlignment="1">
      <alignment horizontal="left" vertical="center"/>
      <protection locked="0"/>
    </xf>
    <xf numFmtId="164" fontId="11" fillId="2" borderId="22" xfId="0" applyFont="1" applyFill="1" applyBorder="1" applyAlignment="1">
      <alignment horizontal="center" vertical="center"/>
    </xf>
    <xf numFmtId="164" fontId="11" fillId="2" borderId="51" xfId="0" applyFont="1" applyFill="1" applyBorder="1" applyAlignment="1">
      <alignment vertical="center"/>
    </xf>
    <xf numFmtId="164" fontId="11" fillId="2" borderId="0" xfId="0" applyFont="1" applyFill="1" applyBorder="1" applyAlignment="1">
      <alignment vertical="center"/>
    </xf>
    <xf numFmtId="164" fontId="11" fillId="2" borderId="15" xfId="0" applyFont="1" applyFill="1" applyBorder="1" applyAlignment="1">
      <alignment vertical="center"/>
    </xf>
    <xf numFmtId="164" fontId="11" fillId="3" borderId="49" xfId="0" applyFont="1" applyFill="1" applyBorder="1" applyAlignment="1" applyProtection="1">
      <alignment horizontal="left" vertical="center"/>
      <protection locked="0"/>
    </xf>
    <xf numFmtId="173" fontId="11" fillId="3" borderId="36" xfId="19" applyFont="1" applyFill="1" applyBorder="1" applyAlignment="1" applyProtection="1">
      <alignment horizontal="center" vertical="center"/>
      <protection locked="0"/>
    </xf>
    <xf numFmtId="173" fontId="11" fillId="3" borderId="36" xfId="19" applyFont="1" applyFill="1" applyBorder="1" applyAlignment="1" applyProtection="1">
      <alignment horizontal="right" vertical="center"/>
      <protection locked="0"/>
    </xf>
    <xf numFmtId="164" fontId="11" fillId="3" borderId="25" xfId="0" applyFont="1" applyFill="1" applyBorder="1" applyAlignment="1">
      <alignment horizontal="left" vertical="center"/>
    </xf>
    <xf numFmtId="164" fontId="11" fillId="3" borderId="38" xfId="0" applyFont="1" applyFill="1" applyBorder="1" applyAlignment="1">
      <alignment vertical="center"/>
    </xf>
    <xf numFmtId="164" fontId="11" fillId="3" borderId="35" xfId="0" applyFont="1" applyFill="1" applyBorder="1" applyAlignment="1">
      <alignment vertical="center"/>
    </xf>
    <xf numFmtId="164" fontId="19" fillId="3" borderId="22" xfId="0" applyFont="1" applyFill="1" applyBorder="1" applyAlignment="1" applyProtection="1">
      <alignment horizontal="left" vertical="center"/>
      <protection locked="0"/>
    </xf>
    <xf numFmtId="164" fontId="27" fillId="3" borderId="36" xfId="0" applyFont="1" applyFill="1" applyBorder="1" applyAlignment="1" applyProtection="1">
      <alignment horizontal="center" vertical="center"/>
      <protection locked="0"/>
    </xf>
    <xf numFmtId="164" fontId="11" fillId="2" borderId="0" xfId="0" applyFont="1" applyFill="1" applyBorder="1" applyAlignment="1">
      <alignment horizontal="left" vertical="center"/>
    </xf>
    <xf numFmtId="164" fontId="11" fillId="2" borderId="0" xfId="0" applyFont="1" applyFill="1" applyBorder="1" applyAlignment="1">
      <alignment horizontal="center" vertical="center"/>
    </xf>
    <xf numFmtId="164" fontId="11" fillId="2" borderId="36" xfId="0" applyFont="1" applyFill="1" applyBorder="1" applyAlignment="1">
      <alignment horizontal="left" vertical="center" wrapText="1"/>
    </xf>
    <xf numFmtId="168" fontId="11" fillId="2" borderId="36" xfId="15" applyNumberFormat="1" applyFont="1" applyFill="1" applyBorder="1" applyAlignment="1" applyProtection="1">
      <alignment horizontal="center" vertical="center"/>
      <protection/>
    </xf>
    <xf numFmtId="164" fontId="12" fillId="2" borderId="0" xfId="0" applyFont="1" applyFill="1" applyAlignment="1">
      <alignment vertical="center"/>
    </xf>
    <xf numFmtId="164" fontId="14" fillId="2" borderId="36" xfId="0" applyFont="1" applyFill="1" applyBorder="1" applyAlignment="1">
      <alignment horizontal="center" vertical="center"/>
    </xf>
    <xf numFmtId="164" fontId="14" fillId="2" borderId="36" xfId="0" applyFont="1" applyFill="1" applyBorder="1" applyAlignment="1">
      <alignment horizontal="center" vertical="center" wrapText="1"/>
    </xf>
    <xf numFmtId="164" fontId="11" fillId="2" borderId="36" xfId="0" applyFont="1" applyFill="1" applyBorder="1" applyAlignment="1">
      <alignment horizontal="center" vertical="center" wrapText="1"/>
    </xf>
    <xf numFmtId="164" fontId="3" fillId="3" borderId="36" xfId="22" applyNumberFormat="1" applyBorder="1" applyAlignment="1">
      <alignment horizontal="left" vertical="center" indent="1"/>
      <protection locked="0"/>
    </xf>
    <xf numFmtId="165" fontId="3" fillId="3" borderId="36" xfId="22" applyBorder="1" applyProtection="1">
      <alignment horizontal="center" vertical="center"/>
      <protection/>
    </xf>
    <xf numFmtId="164" fontId="14" fillId="2" borderId="0" xfId="0" applyFont="1" applyFill="1" applyBorder="1" applyAlignment="1">
      <alignment horizontal="left" vertical="center" wrapText="1"/>
    </xf>
    <xf numFmtId="164" fontId="30" fillId="2" borderId="0" xfId="20" applyNumberFormat="1" applyFill="1" applyBorder="1" applyAlignment="1" applyProtection="1">
      <alignment/>
      <protection/>
    </xf>
    <xf numFmtId="164" fontId="3" fillId="3" borderId="1" xfId="22" applyNumberFormat="1" applyBorder="1">
      <alignment horizontal="center" vertical="center"/>
      <protection locked="0"/>
    </xf>
    <xf numFmtId="164" fontId="11" fillId="2" borderId="34" xfId="0" applyFont="1" applyFill="1" applyBorder="1" applyAlignment="1">
      <alignment/>
    </xf>
    <xf numFmtId="164" fontId="11" fillId="2" borderId="38" xfId="0" applyFont="1" applyFill="1" applyBorder="1" applyAlignment="1">
      <alignment/>
    </xf>
    <xf numFmtId="164" fontId="11" fillId="2" borderId="35" xfId="0" applyFont="1" applyFill="1" applyBorder="1" applyAlignment="1">
      <alignment/>
    </xf>
    <xf numFmtId="174" fontId="3" fillId="4" borderId="36" xfId="19" applyNumberFormat="1" applyFont="1" applyFill="1" applyBorder="1" applyAlignment="1" applyProtection="1">
      <alignment horizontal="center" vertical="center"/>
      <protection hidden="1"/>
    </xf>
    <xf numFmtId="170" fontId="3" fillId="4" borderId="36" xfId="23" applyNumberFormat="1" applyBorder="1" applyProtection="1">
      <alignment horizontal="center" vertical="center"/>
      <protection hidden="1"/>
    </xf>
    <xf numFmtId="164" fontId="11" fillId="2" borderId="25" xfId="0" applyFont="1" applyFill="1" applyBorder="1" applyAlignment="1">
      <alignment horizontal="center" vertical="center"/>
    </xf>
    <xf numFmtId="164" fontId="11" fillId="2" borderId="25" xfId="0" applyFont="1" applyFill="1" applyBorder="1" applyAlignment="1">
      <alignment horizontal="left" vertical="center" wrapText="1"/>
    </xf>
    <xf numFmtId="170" fontId="3" fillId="4" borderId="25" xfId="23" applyNumberFormat="1" applyBorder="1" applyProtection="1">
      <alignment horizontal="center" vertical="center"/>
      <protection hidden="1"/>
    </xf>
    <xf numFmtId="164" fontId="11" fillId="2" borderId="79" xfId="0" applyFont="1" applyFill="1" applyBorder="1" applyAlignment="1">
      <alignment horizontal="center" vertical="center"/>
    </xf>
    <xf numFmtId="164" fontId="11" fillId="2" borderId="65" xfId="0" applyFont="1" applyFill="1" applyBorder="1" applyAlignment="1">
      <alignment horizontal="left" vertical="center" wrapText="1"/>
    </xf>
    <xf numFmtId="170" fontId="3" fillId="4" borderId="65" xfId="23" applyNumberFormat="1" applyBorder="1" applyProtection="1">
      <alignment horizontal="center" vertical="center"/>
      <protection hidden="1"/>
    </xf>
    <xf numFmtId="164" fontId="11" fillId="2" borderId="66" xfId="0" applyFont="1" applyFill="1" applyBorder="1" applyAlignment="1">
      <alignment horizontal="left" vertical="center" wrapText="1"/>
    </xf>
    <xf numFmtId="170" fontId="3" fillId="3" borderId="65" xfId="22" applyNumberFormat="1" applyBorder="1">
      <alignment horizontal="center" vertical="center"/>
      <protection locked="0"/>
    </xf>
    <xf numFmtId="164" fontId="11" fillId="2" borderId="0" xfId="0" applyFont="1" applyFill="1" applyBorder="1" applyAlignment="1">
      <alignment/>
    </xf>
    <xf numFmtId="164" fontId="11" fillId="2" borderId="0" xfId="0" applyFont="1" applyFill="1" applyBorder="1" applyAlignment="1">
      <alignment horizontal="left" vertical="center" wrapText="1"/>
    </xf>
    <xf numFmtId="164" fontId="11" fillId="2" borderId="0" xfId="0" applyFont="1" applyFill="1" applyBorder="1" applyAlignment="1" applyProtection="1">
      <alignment horizontal="left" vertical="center"/>
      <protection hidden="1"/>
    </xf>
    <xf numFmtId="165" fontId="33" fillId="3" borderId="36" xfId="0" applyNumberFormat="1" applyFont="1" applyFill="1" applyBorder="1" applyAlignment="1" applyProtection="1">
      <alignment horizontal="center" vertical="center"/>
      <protection hidden="1" locked="0"/>
    </xf>
    <xf numFmtId="170" fontId="3" fillId="4" borderId="36" xfId="19" applyNumberFormat="1" applyFont="1" applyFill="1" applyBorder="1" applyAlignment="1" applyProtection="1">
      <alignment horizontal="center" vertical="center"/>
      <protection hidden="1"/>
    </xf>
    <xf numFmtId="170" fontId="3" fillId="4" borderId="36" xfId="23" applyNumberFormat="1" applyBorder="1">
      <alignment horizontal="center" vertical="center"/>
      <protection hidden="1"/>
    </xf>
    <xf numFmtId="170" fontId="3" fillId="4" borderId="25" xfId="23" applyNumberFormat="1" applyBorder="1">
      <alignment horizontal="center" vertical="center"/>
      <protection hidden="1"/>
    </xf>
    <xf numFmtId="170" fontId="3" fillId="4" borderId="65" xfId="23" applyNumberFormat="1" applyBorder="1">
      <alignment horizontal="center" vertical="center"/>
      <protection hidden="1"/>
    </xf>
    <xf numFmtId="164" fontId="11" fillId="0" borderId="0" xfId="0" applyFont="1" applyAlignment="1">
      <alignment horizontal="right" vertical="center"/>
    </xf>
    <xf numFmtId="164" fontId="11" fillId="0" borderId="36" xfId="0" applyFont="1" applyBorder="1" applyAlignment="1">
      <alignment horizontal="left" vertical="center"/>
    </xf>
    <xf numFmtId="164" fontId="11" fillId="0" borderId="36" xfId="0" applyFont="1" applyBorder="1" applyAlignment="1">
      <alignment horizontal="center" vertical="center"/>
    </xf>
    <xf numFmtId="164" fontId="36" fillId="0" borderId="25" xfId="0" applyNumberFormat="1" applyFont="1" applyFill="1" applyBorder="1" applyAlignment="1" applyProtection="1">
      <alignment horizontal="center"/>
      <protection/>
    </xf>
    <xf numFmtId="164" fontId="36" fillId="0" borderId="51" xfId="0" applyNumberFormat="1" applyFont="1" applyFill="1" applyBorder="1" applyAlignment="1" applyProtection="1">
      <alignment horizontal="center"/>
      <protection/>
    </xf>
    <xf numFmtId="164" fontId="36" fillId="0" borderId="68" xfId="0" applyNumberFormat="1" applyFont="1" applyFill="1" applyBorder="1" applyAlignment="1" applyProtection="1">
      <alignment horizontal="center"/>
      <protection/>
    </xf>
    <xf numFmtId="164" fontId="36" fillId="0" borderId="42" xfId="0" applyNumberFormat="1" applyFont="1" applyFill="1" applyBorder="1" applyAlignment="1" applyProtection="1">
      <alignment horizontal="center"/>
      <protection/>
    </xf>
    <xf numFmtId="164" fontId="36" fillId="0" borderId="22" xfId="0" applyNumberFormat="1" applyFont="1" applyFill="1" applyBorder="1" applyAlignment="1" applyProtection="1">
      <alignment horizontal="center"/>
      <protection/>
    </xf>
    <xf numFmtId="164" fontId="3" fillId="3" borderId="36" xfId="0" applyFont="1" applyFill="1" applyBorder="1" applyAlignment="1" applyProtection="1">
      <alignment horizontal="center" vertical="center"/>
      <protection locked="0"/>
    </xf>
    <xf numFmtId="164" fontId="3" fillId="3" borderId="49" xfId="0" applyFont="1" applyFill="1" applyBorder="1" applyAlignment="1" applyProtection="1">
      <alignment horizontal="center" vertical="center"/>
      <protection locked="0"/>
    </xf>
    <xf numFmtId="164" fontId="3" fillId="3" borderId="62" xfId="0" applyFont="1" applyFill="1" applyBorder="1" applyAlignment="1" applyProtection="1">
      <alignment horizontal="center" vertical="center"/>
      <protection/>
    </xf>
    <xf numFmtId="164" fontId="3" fillId="3" borderId="53" xfId="0" applyFont="1" applyFill="1" applyBorder="1" applyAlignment="1" applyProtection="1">
      <alignment horizontal="center" vertical="center"/>
      <protection/>
    </xf>
    <xf numFmtId="164" fontId="3" fillId="3" borderId="36" xfId="0" applyFont="1" applyFill="1" applyBorder="1" applyAlignment="1" applyProtection="1">
      <alignment horizontal="center" vertical="center"/>
      <protection/>
    </xf>
    <xf numFmtId="164" fontId="36" fillId="0" borderId="0" xfId="0" applyNumberFormat="1" applyFont="1" applyFill="1" applyBorder="1" applyAlignment="1" applyProtection="1">
      <alignment/>
      <protection/>
    </xf>
    <xf numFmtId="164" fontId="0" fillId="0" borderId="0" xfId="0" applyFont="1" applyFill="1" applyAlignment="1">
      <alignment/>
    </xf>
    <xf numFmtId="164" fontId="6" fillId="0" borderId="0" xfId="0" applyFont="1" applyAlignment="1">
      <alignment horizontal="center" vertical="center"/>
    </xf>
    <xf numFmtId="164" fontId="6" fillId="0" borderId="0" xfId="0" applyFont="1" applyAlignment="1">
      <alignment horizontal="right" vertical="center"/>
    </xf>
    <xf numFmtId="164" fontId="38" fillId="0" borderId="0" xfId="0" applyFont="1" applyBorder="1" applyAlignment="1">
      <alignment horizontal="center" vertical="center" wrapText="1"/>
    </xf>
    <xf numFmtId="164" fontId="7" fillId="0" borderId="0" xfId="0" applyFont="1" applyBorder="1" applyAlignment="1">
      <alignment horizontal="right" vertical="center"/>
    </xf>
    <xf numFmtId="164" fontId="6" fillId="0" borderId="36" xfId="0" applyFont="1" applyBorder="1" applyAlignment="1">
      <alignment horizontal="center" vertical="center"/>
    </xf>
    <xf numFmtId="164" fontId="6" fillId="0" borderId="36" xfId="0" applyFont="1" applyBorder="1" applyAlignment="1" applyProtection="1">
      <alignment horizontal="center" vertical="center"/>
      <protection locked="0"/>
    </xf>
    <xf numFmtId="164" fontId="6" fillId="0" borderId="0" xfId="0" applyFont="1" applyBorder="1" applyAlignment="1">
      <alignment horizontal="left" vertical="top" wrapText="1"/>
    </xf>
    <xf numFmtId="164" fontId="6" fillId="0" borderId="0" xfId="0" applyFont="1" applyAlignment="1">
      <alignment horizontal="left" vertical="center"/>
    </xf>
  </cellXfs>
  <cellStyles count="10">
    <cellStyle name="Normal" xfId="0"/>
    <cellStyle name="Comma" xfId="15"/>
    <cellStyle name="Comma [0]" xfId="16"/>
    <cellStyle name="Currency" xfId="17"/>
    <cellStyle name="Currency [0]" xfId="18"/>
    <cellStyle name="Percent" xfId="19"/>
    <cellStyle name="Hyperlink" xfId="20"/>
    <cellStyle name="_nadpis1" xfId="21"/>
    <cellStyle name="DP_nz" xfId="22"/>
    <cellStyle name="DP_z"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DD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xdr:row>
      <xdr:rowOff>819150</xdr:rowOff>
    </xdr:from>
    <xdr:to>
      <xdr:col>9</xdr:col>
      <xdr:colOff>457200</xdr:colOff>
      <xdr:row>10</xdr:row>
      <xdr:rowOff>47625</xdr:rowOff>
    </xdr:to>
    <xdr:pic>
      <xdr:nvPicPr>
        <xdr:cNvPr id="1" name="Obrázek 5"/>
        <xdr:cNvPicPr preferRelativeResize="1">
          <a:picLocks noChangeAspect="1"/>
        </xdr:cNvPicPr>
      </xdr:nvPicPr>
      <xdr:blipFill>
        <a:blip r:embed="rId1"/>
        <a:stretch>
          <a:fillRect/>
        </a:stretch>
      </xdr:blipFill>
      <xdr:spPr>
        <a:xfrm>
          <a:off x="76200" y="4448175"/>
          <a:ext cx="6324600" cy="638175"/>
        </a:xfrm>
        <a:prstGeom prst="rect">
          <a:avLst/>
        </a:prstGeom>
        <a:blipFill>
          <a:blip r:embed=""/>
          <a:srcRect/>
          <a:stretch>
            <a:fillRect/>
          </a:stretch>
        </a:blipFill>
        <a:ln w="9525" cmpd="sng">
          <a:noFill/>
        </a:ln>
      </xdr:spPr>
    </xdr:pic>
    <xdr:clientData/>
  </xdr:twoCellAnchor>
  <xdr:twoCellAnchor>
    <xdr:from>
      <xdr:col>4</xdr:col>
      <xdr:colOff>409575</xdr:colOff>
      <xdr:row>3</xdr:row>
      <xdr:rowOff>57150</xdr:rowOff>
    </xdr:from>
    <xdr:to>
      <xdr:col>8</xdr:col>
      <xdr:colOff>76200</xdr:colOff>
      <xdr:row>6</xdr:row>
      <xdr:rowOff>171450</xdr:rowOff>
    </xdr:to>
    <xdr:pic>
      <xdr:nvPicPr>
        <xdr:cNvPr id="2" name="Picture 10"/>
        <xdr:cNvPicPr preferRelativeResize="1">
          <a:picLocks noChangeAspect="1"/>
        </xdr:cNvPicPr>
      </xdr:nvPicPr>
      <xdr:blipFill>
        <a:blip r:embed="rId2"/>
        <a:stretch>
          <a:fillRect/>
        </a:stretch>
      </xdr:blipFill>
      <xdr:spPr>
        <a:xfrm>
          <a:off x="3305175" y="1552575"/>
          <a:ext cx="2105025" cy="1276350"/>
        </a:xfrm>
        <a:prstGeom prst="rect">
          <a:avLst/>
        </a:prstGeom>
        <a:blipFill>
          <a:blip r:embed=""/>
          <a:srcRect/>
          <a:stretch>
            <a:fillRect/>
          </a:stretch>
        </a:blipFill>
        <a:ln w="9525" cmpd="sng">
          <a:noFill/>
        </a:ln>
      </xdr:spPr>
    </xdr:pic>
    <xdr:clientData/>
  </xdr:twoCellAnchor>
  <xdr:twoCellAnchor>
    <xdr:from>
      <xdr:col>0</xdr:col>
      <xdr:colOff>171450</xdr:colOff>
      <xdr:row>4</xdr:row>
      <xdr:rowOff>104775</xdr:rowOff>
    </xdr:from>
    <xdr:to>
      <xdr:col>4</xdr:col>
      <xdr:colOff>419100</xdr:colOff>
      <xdr:row>6</xdr:row>
      <xdr:rowOff>95250</xdr:rowOff>
    </xdr:to>
    <xdr:sp fLocksText="0">
      <xdr:nvSpPr>
        <xdr:cNvPr id="3" name="Text Box 11"/>
        <xdr:cNvSpPr txBox="1">
          <a:spLocks noChangeArrowheads="1"/>
        </xdr:cNvSpPr>
      </xdr:nvSpPr>
      <xdr:spPr>
        <a:xfrm>
          <a:off x="171450" y="1790700"/>
          <a:ext cx="3143250" cy="962025"/>
        </a:xfrm>
        <a:prstGeom prst="rect">
          <a:avLst/>
        </a:prstGeom>
        <a:noFill/>
        <a:ln w="9525" cmpd="sng">
          <a:noFill/>
        </a:ln>
      </xdr:spPr>
      <xdr:txBody>
        <a:bodyPr vertOverflow="clip" wrap="square" lIns="27360" tIns="27360" rIns="0" bIns="0"/>
        <a:p>
          <a:pPr algn="l">
            <a:defRPr/>
          </a:pPr>
          <a:r>
            <a:rPr lang="en-US" cap="none" sz="1100" b="0" i="0" u="none" baseline="0">
              <a:solidFill>
                <a:srgbClr val="000000"/>
              </a:solidFill>
              <a:latin typeface="Calibri"/>
              <a:ea typeface="Calibri"/>
              <a:cs typeface="Calibri"/>
            </a:rPr>
            <a:t>Při vyplňování lze zadávat hodnoty jen do bílých políček – pokud na ně kliknete, zobrazí se vždy i příslušná nápověda.</a:t>
          </a:r>
        </a:p>
      </xdr:txBody>
    </xdr:sp>
    <xdr:clientData/>
  </xdr:twoCellAnchor>
  <xdr:twoCellAnchor>
    <xdr:from>
      <xdr:col>0</xdr:col>
      <xdr:colOff>142875</xdr:colOff>
      <xdr:row>6</xdr:row>
      <xdr:rowOff>371475</xdr:rowOff>
    </xdr:from>
    <xdr:to>
      <xdr:col>4</xdr:col>
      <xdr:colOff>104775</xdr:colOff>
      <xdr:row>8</xdr:row>
      <xdr:rowOff>0</xdr:rowOff>
    </xdr:to>
    <xdr:sp fLocksText="0">
      <xdr:nvSpPr>
        <xdr:cNvPr id="4" name="Text Box 12"/>
        <xdr:cNvSpPr txBox="1">
          <a:spLocks noChangeArrowheads="1"/>
        </xdr:cNvSpPr>
      </xdr:nvSpPr>
      <xdr:spPr>
        <a:xfrm>
          <a:off x="142875" y="3028950"/>
          <a:ext cx="2857500" cy="600075"/>
        </a:xfrm>
        <a:prstGeom prst="rect">
          <a:avLst/>
        </a:prstGeom>
        <a:noFill/>
        <a:ln w="9525" cmpd="sng">
          <a:noFill/>
        </a:ln>
      </xdr:spPr>
      <xdr:txBody>
        <a:bodyPr vertOverflow="clip" wrap="square" lIns="27360" tIns="27360" rIns="0" bIns="0"/>
        <a:p>
          <a:pPr algn="l">
            <a:defRPr/>
          </a:pPr>
          <a:r>
            <a:rPr lang="en-US" cap="none" sz="1100" b="0" i="0" u="none" baseline="0">
              <a:solidFill>
                <a:srgbClr val="000000"/>
              </a:solidFill>
              <a:latin typeface="Calibri"/>
              <a:ea typeface="Calibri"/>
              <a:cs typeface="Calibri"/>
            </a:rPr>
            <a:t>Hodnoty v šedých kolonkách automaticky spočítá formulář, a proto do nich nelze zasahovat.</a:t>
          </a:r>
        </a:p>
      </xdr:txBody>
    </xdr:sp>
    <xdr:clientData/>
  </xdr:twoCellAnchor>
  <xdr:twoCellAnchor>
    <xdr:from>
      <xdr:col>7</xdr:col>
      <xdr:colOff>257175</xdr:colOff>
      <xdr:row>2</xdr:row>
      <xdr:rowOff>704850</xdr:rowOff>
    </xdr:from>
    <xdr:to>
      <xdr:col>7</xdr:col>
      <xdr:colOff>581025</xdr:colOff>
      <xdr:row>2</xdr:row>
      <xdr:rowOff>904875</xdr:rowOff>
    </xdr:to>
    <xdr:sp>
      <xdr:nvSpPr>
        <xdr:cNvPr id="5" name="Rectangle 13"/>
        <xdr:cNvSpPr>
          <a:spLocks/>
        </xdr:cNvSpPr>
      </xdr:nvSpPr>
      <xdr:spPr>
        <a:xfrm>
          <a:off x="4981575" y="1028700"/>
          <a:ext cx="32385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66675</xdr:colOff>
      <xdr:row>10</xdr:row>
      <xdr:rowOff>247650</xdr:rowOff>
    </xdr:from>
    <xdr:to>
      <xdr:col>9</xdr:col>
      <xdr:colOff>552450</xdr:colOff>
      <xdr:row>10</xdr:row>
      <xdr:rowOff>504825</xdr:rowOff>
    </xdr:to>
    <xdr:sp fLocksText="0">
      <xdr:nvSpPr>
        <xdr:cNvPr id="6" name="TextovéPole 7"/>
        <xdr:cNvSpPr txBox="1">
          <a:spLocks noChangeArrowheads="1"/>
        </xdr:cNvSpPr>
      </xdr:nvSpPr>
      <xdr:spPr>
        <a:xfrm>
          <a:off x="66675" y="5286375"/>
          <a:ext cx="6429375" cy="257175"/>
        </a:xfrm>
        <a:prstGeom prst="rect">
          <a:avLst/>
        </a:prstGeom>
        <a:noFill/>
        <a:ln w="9525" cmpd="sng">
          <a:noFill/>
        </a:ln>
      </xdr:spPr>
      <xdr:txBody>
        <a:bodyPr vertOverflow="clip" wrap="square" lIns="27360" tIns="27360" rIns="0" bIns="0" anchor="b"/>
        <a:p>
          <a:pPr algn="ctr">
            <a:defRPr/>
          </a:pPr>
          <a:r>
            <a:rPr lang="en-US" cap="none" sz="900" b="0" i="0" u="none" baseline="0">
              <a:solidFill>
                <a:srgbClr val="000000"/>
              </a:solidFill>
              <a:latin typeface="Calibri"/>
              <a:ea typeface="Calibri"/>
              <a:cs typeface="Calibri"/>
            </a:rPr>
            <a:t>© Copyright 2014 MAFRA a.s. Jakékoliv šíření či další zpřístupňování bez souhlasu MAFRA a.s. zakázáno.</a:t>
          </a:r>
        </a:p>
      </xdr:txBody>
    </xdr:sp>
    <xdr:clientData/>
  </xdr:twoCellAnchor>
  <xdr:twoCellAnchor>
    <xdr:from>
      <xdr:col>4</xdr:col>
      <xdr:colOff>400050</xdr:colOff>
      <xdr:row>6</xdr:row>
      <xdr:rowOff>409575</xdr:rowOff>
    </xdr:from>
    <xdr:to>
      <xdr:col>6</xdr:col>
      <xdr:colOff>409575</xdr:colOff>
      <xdr:row>7</xdr:row>
      <xdr:rowOff>304800</xdr:rowOff>
    </xdr:to>
    <xdr:pic>
      <xdr:nvPicPr>
        <xdr:cNvPr id="7" name="Picture 1182"/>
        <xdr:cNvPicPr preferRelativeResize="1">
          <a:picLocks noChangeAspect="1"/>
        </xdr:cNvPicPr>
      </xdr:nvPicPr>
      <xdr:blipFill>
        <a:blip r:embed="rId3"/>
        <a:stretch>
          <a:fillRect/>
        </a:stretch>
      </xdr:blipFill>
      <xdr:spPr>
        <a:xfrm>
          <a:off x="3295650" y="3067050"/>
          <a:ext cx="1228725" cy="38100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28575</xdr:rowOff>
    </xdr:from>
    <xdr:to>
      <xdr:col>32</xdr:col>
      <xdr:colOff>133350</xdr:colOff>
      <xdr:row>14</xdr:row>
      <xdr:rowOff>95250</xdr:rowOff>
    </xdr:to>
    <xdr:pic>
      <xdr:nvPicPr>
        <xdr:cNvPr id="1" name="Picture 4"/>
        <xdr:cNvPicPr preferRelativeResize="1">
          <a:picLocks noChangeAspect="1"/>
        </xdr:cNvPicPr>
      </xdr:nvPicPr>
      <xdr:blipFill>
        <a:blip r:embed="rId1"/>
        <a:stretch>
          <a:fillRect/>
        </a:stretch>
      </xdr:blipFill>
      <xdr:spPr>
        <a:xfrm>
          <a:off x="276225" y="1162050"/>
          <a:ext cx="5724525" cy="1200150"/>
        </a:xfrm>
        <a:prstGeom prst="rect">
          <a:avLst/>
        </a:prstGeom>
        <a:blipFill>
          <a:blip r:embed=""/>
          <a:srcRect/>
          <a:stretch>
            <a:fillRect/>
          </a:stretch>
        </a:blipFill>
        <a:ln w="9525" cmpd="sng">
          <a:noFill/>
        </a:ln>
      </xdr:spPr>
    </xdr:pic>
    <xdr:clientData/>
  </xdr:twoCellAnchor>
  <xdr:twoCellAnchor>
    <xdr:from>
      <xdr:col>32</xdr:col>
      <xdr:colOff>19050</xdr:colOff>
      <xdr:row>10</xdr:row>
      <xdr:rowOff>57150</xdr:rowOff>
    </xdr:from>
    <xdr:to>
      <xdr:col>34</xdr:col>
      <xdr:colOff>161925</xdr:colOff>
      <xdr:row>11</xdr:row>
      <xdr:rowOff>142875</xdr:rowOff>
    </xdr:to>
    <xdr:sp fLocksText="0">
      <xdr:nvSpPr>
        <xdr:cNvPr id="2" name="Text Box 112"/>
        <xdr:cNvSpPr txBox="1">
          <a:spLocks noChangeArrowheads="1"/>
        </xdr:cNvSpPr>
      </xdr:nvSpPr>
      <xdr:spPr>
        <a:xfrm>
          <a:off x="5886450" y="1676400"/>
          <a:ext cx="523875" cy="247650"/>
        </a:xfrm>
        <a:prstGeom prst="rect">
          <a:avLst/>
        </a:prstGeom>
        <a:solidFill>
          <a:srgbClr val="FFFFFF"/>
        </a:solidFill>
        <a:ln w="25560" cmpd="sng">
          <a:solidFill>
            <a:srgbClr val="000000"/>
          </a:solidFill>
          <a:headEnd type="none"/>
          <a:tailEnd type="none"/>
        </a:ln>
      </xdr:spPr>
      <xdr:txBody>
        <a:bodyPr vertOverflow="clip" wrap="square" lIns="27360" tIns="27360" rIns="27360" bIns="27360" anchor="ctr"/>
        <a:p>
          <a:pPr algn="ctr">
            <a:defRPr/>
          </a:pPr>
          <a:r>
            <a:rPr lang="en-US" cap="none" sz="1100" b="1" i="0" u="none" baseline="0">
              <a:solidFill>
                <a:srgbClr val="000000"/>
              </a:solidFill>
              <a:latin typeface="Calibri"/>
              <a:ea typeface="Calibri"/>
              <a:cs typeface="Calibri"/>
            </a:rPr>
            <a:t>2013</a:t>
          </a:r>
        </a:p>
      </xdr:txBody>
    </xdr:sp>
    <xdr:clientData/>
  </xdr:twoCellAnchor>
  <xdr:twoCellAnchor>
    <xdr:from>
      <xdr:col>23</xdr:col>
      <xdr:colOff>38100</xdr:colOff>
      <xdr:row>1</xdr:row>
      <xdr:rowOff>142875</xdr:rowOff>
    </xdr:from>
    <xdr:to>
      <xdr:col>34</xdr:col>
      <xdr:colOff>171450</xdr:colOff>
      <xdr:row>3</xdr:row>
      <xdr:rowOff>76200</xdr:rowOff>
    </xdr:to>
    <xdr:pic>
      <xdr:nvPicPr>
        <xdr:cNvPr id="3" name="Picture 5"/>
        <xdr:cNvPicPr preferRelativeResize="1">
          <a:picLocks noChangeAspect="1"/>
        </xdr:cNvPicPr>
      </xdr:nvPicPr>
      <xdr:blipFill>
        <a:blip r:embed="rId2"/>
        <a:stretch>
          <a:fillRect/>
        </a:stretch>
      </xdr:blipFill>
      <xdr:spPr>
        <a:xfrm>
          <a:off x="4305300" y="304800"/>
          <a:ext cx="2114550" cy="25717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7</xdr:row>
      <xdr:rowOff>152400</xdr:rowOff>
    </xdr:from>
    <xdr:to>
      <xdr:col>4</xdr:col>
      <xdr:colOff>1085850</xdr:colOff>
      <xdr:row>9</xdr:row>
      <xdr:rowOff>57150</xdr:rowOff>
    </xdr:to>
    <xdr:sp fLocksText="0">
      <xdr:nvSpPr>
        <xdr:cNvPr id="1" name="Text Box 143"/>
        <xdr:cNvSpPr txBox="1">
          <a:spLocks noChangeArrowheads="1"/>
        </xdr:cNvSpPr>
      </xdr:nvSpPr>
      <xdr:spPr>
        <a:xfrm>
          <a:off x="6086475" y="1285875"/>
          <a:ext cx="828675" cy="219075"/>
        </a:xfrm>
        <a:prstGeom prst="rect">
          <a:avLst/>
        </a:prstGeom>
        <a:solidFill>
          <a:srgbClr val="FFFFFF"/>
        </a:solidFill>
        <a:ln w="19080" cmpd="sng">
          <a:solidFill>
            <a:srgbClr val="000000"/>
          </a:solidFill>
          <a:headEnd type="none"/>
          <a:tailEnd type="none"/>
        </a:ln>
      </xdr:spPr>
      <xdr:txBody>
        <a:bodyPr vertOverflow="clip" wrap="square" lIns="27360" tIns="27360" rIns="27360" bIns="27360" anchor="ctr"/>
        <a:p>
          <a:pPr algn="ctr">
            <a:defRPr/>
          </a:pPr>
          <a:r>
            <a:rPr lang="en-US" cap="none" sz="1100" b="1" i="0" u="none" baseline="0">
              <a:solidFill>
                <a:srgbClr val="000000"/>
              </a:solidFill>
              <a:latin typeface="Calibri"/>
              <a:ea typeface="Calibri"/>
              <a:cs typeface="Calibri"/>
            </a:rPr>
            <a:t>2013</a:t>
          </a:r>
        </a:p>
      </xdr:txBody>
    </xdr:sp>
    <xdr:clientData/>
  </xdr:twoCellAnchor>
  <xdr:twoCellAnchor>
    <xdr:from>
      <xdr:col>5</xdr:col>
      <xdr:colOff>9525</xdr:colOff>
      <xdr:row>0</xdr:row>
      <xdr:rowOff>123825</xdr:rowOff>
    </xdr:from>
    <xdr:to>
      <xdr:col>6</xdr:col>
      <xdr:colOff>952500</xdr:colOff>
      <xdr:row>2</xdr:row>
      <xdr:rowOff>38100</xdr:rowOff>
    </xdr:to>
    <xdr:pic>
      <xdr:nvPicPr>
        <xdr:cNvPr id="2" name="Picture 2"/>
        <xdr:cNvPicPr preferRelativeResize="1">
          <a:picLocks noChangeAspect="1"/>
        </xdr:cNvPicPr>
      </xdr:nvPicPr>
      <xdr:blipFill>
        <a:blip r:embed="rId1"/>
        <a:stretch>
          <a:fillRect/>
        </a:stretch>
      </xdr:blipFill>
      <xdr:spPr>
        <a:xfrm>
          <a:off x="7010400" y="123825"/>
          <a:ext cx="2114550" cy="2381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xdr:row>
      <xdr:rowOff>161925</xdr:rowOff>
    </xdr:from>
    <xdr:to>
      <xdr:col>31</xdr:col>
      <xdr:colOff>200025</xdr:colOff>
      <xdr:row>10</xdr:row>
      <xdr:rowOff>38100</xdr:rowOff>
    </xdr:to>
    <xdr:sp>
      <xdr:nvSpPr>
        <xdr:cNvPr id="1" name="Zaoblený obdélník 5"/>
        <xdr:cNvSpPr>
          <a:spLocks/>
        </xdr:cNvSpPr>
      </xdr:nvSpPr>
      <xdr:spPr>
        <a:xfrm>
          <a:off x="2990850" y="819150"/>
          <a:ext cx="3143250" cy="1228725"/>
        </a:xfrm>
        <a:prstGeom prst="roundRect">
          <a:avLst/>
        </a:prstGeom>
        <a:noFill/>
        <a:ln w="2232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xdr:colOff>
      <xdr:row>53</xdr:row>
      <xdr:rowOff>38100</xdr:rowOff>
    </xdr:from>
    <xdr:to>
      <xdr:col>17</xdr:col>
      <xdr:colOff>123825</xdr:colOff>
      <xdr:row>54</xdr:row>
      <xdr:rowOff>104775</xdr:rowOff>
    </xdr:to>
    <xdr:sp fLocksText="0">
      <xdr:nvSpPr>
        <xdr:cNvPr id="2" name="TextovéPole 51"/>
        <xdr:cNvSpPr txBox="1">
          <a:spLocks noChangeArrowheads="1"/>
        </xdr:cNvSpPr>
      </xdr:nvSpPr>
      <xdr:spPr>
        <a:xfrm>
          <a:off x="3009900" y="10182225"/>
          <a:ext cx="304800" cy="285750"/>
        </a:xfrm>
        <a:prstGeom prst="rect">
          <a:avLst/>
        </a:prstGeom>
        <a:noFill/>
        <a:ln w="9525" cmpd="sng">
          <a:noFill/>
        </a:ln>
      </xdr:spPr>
      <xdr:txBody>
        <a:bodyPr vertOverflow="clip" wrap="square" lIns="20160" tIns="20160" rIns="20160" bIns="20160" anchor="ctr"/>
        <a:p>
          <a:pPr algn="ctr">
            <a:defRPr/>
          </a:pPr>
          <a:r>
            <a:rPr lang="en-US" cap="none" sz="1100" b="1" i="0" u="none" baseline="0">
              <a:solidFill>
                <a:srgbClr val="000000"/>
              </a:solidFill>
              <a:latin typeface="Calibri"/>
              <a:ea typeface="Calibri"/>
              <a:cs typeface="Calibri"/>
            </a:rPr>
            <a:t>1</a:t>
          </a:r>
        </a:p>
      </xdr:txBody>
    </xdr:sp>
    <xdr:clientData/>
  </xdr:twoCellAnchor>
  <xdr:twoCellAnchor>
    <xdr:from>
      <xdr:col>12</xdr:col>
      <xdr:colOff>123825</xdr:colOff>
      <xdr:row>24</xdr:row>
      <xdr:rowOff>209550</xdr:rowOff>
    </xdr:from>
    <xdr:to>
      <xdr:col>16</xdr:col>
      <xdr:colOff>152400</xdr:colOff>
      <xdr:row>25</xdr:row>
      <xdr:rowOff>209550</xdr:rowOff>
    </xdr:to>
    <xdr:sp fLocksText="0">
      <xdr:nvSpPr>
        <xdr:cNvPr id="3" name="Text Box 1609"/>
        <xdr:cNvSpPr txBox="1">
          <a:spLocks noChangeArrowheads="1"/>
        </xdr:cNvSpPr>
      </xdr:nvSpPr>
      <xdr:spPr>
        <a:xfrm>
          <a:off x="2362200" y="5210175"/>
          <a:ext cx="781050" cy="219075"/>
        </a:xfrm>
        <a:prstGeom prst="rect">
          <a:avLst/>
        </a:prstGeom>
        <a:solidFill>
          <a:srgbClr val="FFFFFF"/>
        </a:solidFill>
        <a:ln w="25560" cmpd="sng">
          <a:solidFill>
            <a:srgbClr val="000000"/>
          </a:solidFill>
          <a:headEnd type="none"/>
          <a:tailEnd type="none"/>
        </a:ln>
      </xdr:spPr>
      <xdr:txBody>
        <a:bodyPr vertOverflow="clip" wrap="square" lIns="27360" tIns="27360" rIns="27360" bIns="27360" anchor="ctr"/>
        <a:p>
          <a:pPr algn="ctr">
            <a:defRPr/>
          </a:pPr>
          <a:r>
            <a:rPr lang="en-US" cap="none" sz="1100" b="1" i="0" u="none" baseline="0">
              <a:solidFill>
                <a:srgbClr val="000000"/>
              </a:solidFill>
              <a:latin typeface="Calibri"/>
              <a:ea typeface="Calibri"/>
              <a:cs typeface="Calibri"/>
            </a:rPr>
            <a:t>2014</a:t>
          </a:r>
        </a:p>
      </xdr:txBody>
    </xdr:sp>
    <xdr:clientData/>
  </xdr:twoCellAnchor>
  <xdr:twoCellAnchor>
    <xdr:from>
      <xdr:col>22</xdr:col>
      <xdr:colOff>142875</xdr:colOff>
      <xdr:row>24</xdr:row>
      <xdr:rowOff>209550</xdr:rowOff>
    </xdr:from>
    <xdr:to>
      <xdr:col>26</xdr:col>
      <xdr:colOff>171450</xdr:colOff>
      <xdr:row>25</xdr:row>
      <xdr:rowOff>209550</xdr:rowOff>
    </xdr:to>
    <xdr:sp fLocksText="0">
      <xdr:nvSpPr>
        <xdr:cNvPr id="4" name="Text Box 1610"/>
        <xdr:cNvSpPr txBox="1">
          <a:spLocks noChangeArrowheads="1"/>
        </xdr:cNvSpPr>
      </xdr:nvSpPr>
      <xdr:spPr>
        <a:xfrm>
          <a:off x="4276725" y="5210175"/>
          <a:ext cx="828675" cy="21907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9525</xdr:colOff>
      <xdr:row>24</xdr:row>
      <xdr:rowOff>209550</xdr:rowOff>
    </xdr:from>
    <xdr:to>
      <xdr:col>32</xdr:col>
      <xdr:colOff>38100</xdr:colOff>
      <xdr:row>25</xdr:row>
      <xdr:rowOff>209550</xdr:rowOff>
    </xdr:to>
    <xdr:sp fLocksText="0">
      <xdr:nvSpPr>
        <xdr:cNvPr id="5" name="Text Box 1611"/>
        <xdr:cNvSpPr txBox="1">
          <a:spLocks noChangeArrowheads="1"/>
        </xdr:cNvSpPr>
      </xdr:nvSpPr>
      <xdr:spPr>
        <a:xfrm>
          <a:off x="5343525" y="5210175"/>
          <a:ext cx="828675" cy="21907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38100</xdr:colOff>
      <xdr:row>16</xdr:row>
      <xdr:rowOff>209550</xdr:rowOff>
    </xdr:from>
    <xdr:to>
      <xdr:col>28</xdr:col>
      <xdr:colOff>76200</xdr:colOff>
      <xdr:row>18</xdr:row>
      <xdr:rowOff>9525</xdr:rowOff>
    </xdr:to>
    <xdr:sp fLocksText="0">
      <xdr:nvSpPr>
        <xdr:cNvPr id="6" name="Text Box 1612"/>
        <xdr:cNvSpPr txBox="1">
          <a:spLocks noChangeArrowheads="1"/>
        </xdr:cNvSpPr>
      </xdr:nvSpPr>
      <xdr:spPr>
        <a:xfrm>
          <a:off x="4972050" y="3352800"/>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66675</xdr:colOff>
      <xdr:row>16</xdr:row>
      <xdr:rowOff>209550</xdr:rowOff>
    </xdr:from>
    <xdr:to>
      <xdr:col>32</xdr:col>
      <xdr:colOff>104775</xdr:colOff>
      <xdr:row>18</xdr:row>
      <xdr:rowOff>9525</xdr:rowOff>
    </xdr:to>
    <xdr:sp fLocksText="0">
      <xdr:nvSpPr>
        <xdr:cNvPr id="7" name="Text Box 1613"/>
        <xdr:cNvSpPr txBox="1">
          <a:spLocks noChangeArrowheads="1"/>
        </xdr:cNvSpPr>
      </xdr:nvSpPr>
      <xdr:spPr>
        <a:xfrm>
          <a:off x="5800725" y="3352800"/>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66675</xdr:colOff>
      <xdr:row>19</xdr:row>
      <xdr:rowOff>19050</xdr:rowOff>
    </xdr:from>
    <xdr:to>
      <xdr:col>32</xdr:col>
      <xdr:colOff>104775</xdr:colOff>
      <xdr:row>20</xdr:row>
      <xdr:rowOff>38100</xdr:rowOff>
    </xdr:to>
    <xdr:sp fLocksText="0">
      <xdr:nvSpPr>
        <xdr:cNvPr id="8" name="Text Box 1614"/>
        <xdr:cNvSpPr txBox="1">
          <a:spLocks noChangeArrowheads="1"/>
        </xdr:cNvSpPr>
      </xdr:nvSpPr>
      <xdr:spPr>
        <a:xfrm>
          <a:off x="5800725" y="3819525"/>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47625</xdr:colOff>
      <xdr:row>19</xdr:row>
      <xdr:rowOff>19050</xdr:rowOff>
    </xdr:from>
    <xdr:to>
      <xdr:col>28</xdr:col>
      <xdr:colOff>85725</xdr:colOff>
      <xdr:row>20</xdr:row>
      <xdr:rowOff>38100</xdr:rowOff>
    </xdr:to>
    <xdr:sp fLocksText="0">
      <xdr:nvSpPr>
        <xdr:cNvPr id="9" name="Text Box 1615"/>
        <xdr:cNvSpPr txBox="1">
          <a:spLocks noChangeArrowheads="1"/>
        </xdr:cNvSpPr>
      </xdr:nvSpPr>
      <xdr:spPr>
        <a:xfrm>
          <a:off x="4981575" y="3819525"/>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104775</xdr:colOff>
      <xdr:row>12</xdr:row>
      <xdr:rowOff>209550</xdr:rowOff>
    </xdr:from>
    <xdr:to>
      <xdr:col>3</xdr:col>
      <xdr:colOff>19050</xdr:colOff>
      <xdr:row>14</xdr:row>
      <xdr:rowOff>9525</xdr:rowOff>
    </xdr:to>
    <xdr:sp fLocksText="0">
      <xdr:nvSpPr>
        <xdr:cNvPr id="10" name="Text Box 1616"/>
        <xdr:cNvSpPr txBox="1">
          <a:spLocks noChangeArrowheads="1"/>
        </xdr:cNvSpPr>
      </xdr:nvSpPr>
      <xdr:spPr>
        <a:xfrm>
          <a:off x="104775" y="2476500"/>
          <a:ext cx="438150" cy="238125"/>
        </a:xfrm>
        <a:prstGeom prst="rect">
          <a:avLst/>
        </a:prstGeom>
        <a:solidFill>
          <a:srgbClr val="FFFFFF"/>
        </a:solidFill>
        <a:ln w="25560" cmpd="sng">
          <a:solidFill>
            <a:srgbClr val="000000"/>
          </a:solidFill>
          <a:headEnd type="none"/>
          <a:tailEnd type="none"/>
        </a:ln>
      </xdr:spPr>
      <xdr:txBody>
        <a:bodyPr vertOverflow="clip" wrap="square" lIns="27360" tIns="27360" rIns="27360" bIns="27360" anchor="ctr"/>
        <a:p>
          <a:pPr algn="ctr">
            <a:defRPr/>
          </a:pPr>
          <a:r>
            <a:rPr lang="en-US" cap="none" sz="1100" b="1" i="0" u="none" baseline="0">
              <a:solidFill>
                <a:srgbClr val="000000"/>
              </a:solidFill>
              <a:latin typeface="Calibri"/>
              <a:ea typeface="Calibri"/>
              <a:cs typeface="Calibri"/>
            </a:rPr>
            <a:t>X</a:t>
          </a:r>
        </a:p>
      </xdr:txBody>
    </xdr:sp>
    <xdr:clientData/>
  </xdr:twoCellAnchor>
  <xdr:twoCellAnchor>
    <xdr:from>
      <xdr:col>6</xdr:col>
      <xdr:colOff>0</xdr:colOff>
      <xdr:row>12</xdr:row>
      <xdr:rowOff>209550</xdr:rowOff>
    </xdr:from>
    <xdr:to>
      <xdr:col>8</xdr:col>
      <xdr:colOff>57150</xdr:colOff>
      <xdr:row>14</xdr:row>
      <xdr:rowOff>9525</xdr:rowOff>
    </xdr:to>
    <xdr:sp fLocksText="0">
      <xdr:nvSpPr>
        <xdr:cNvPr id="11" name="Text Box 1617"/>
        <xdr:cNvSpPr txBox="1">
          <a:spLocks noChangeArrowheads="1"/>
        </xdr:cNvSpPr>
      </xdr:nvSpPr>
      <xdr:spPr>
        <a:xfrm>
          <a:off x="1095375" y="2476500"/>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76200</xdr:colOff>
      <xdr:row>12</xdr:row>
      <xdr:rowOff>209550</xdr:rowOff>
    </xdr:from>
    <xdr:to>
      <xdr:col>13</xdr:col>
      <xdr:colOff>123825</xdr:colOff>
      <xdr:row>14</xdr:row>
      <xdr:rowOff>9525</xdr:rowOff>
    </xdr:to>
    <xdr:sp fLocksText="0">
      <xdr:nvSpPr>
        <xdr:cNvPr id="12" name="Text Box 1618"/>
        <xdr:cNvSpPr txBox="1">
          <a:spLocks noChangeArrowheads="1"/>
        </xdr:cNvSpPr>
      </xdr:nvSpPr>
      <xdr:spPr>
        <a:xfrm>
          <a:off x="2124075" y="2476500"/>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104775</xdr:colOff>
      <xdr:row>15</xdr:row>
      <xdr:rowOff>28575</xdr:rowOff>
    </xdr:from>
    <xdr:to>
      <xdr:col>3</xdr:col>
      <xdr:colOff>19050</xdr:colOff>
      <xdr:row>16</xdr:row>
      <xdr:rowOff>47625</xdr:rowOff>
    </xdr:to>
    <xdr:sp fLocksText="0">
      <xdr:nvSpPr>
        <xdr:cNvPr id="13" name="Text Box 1619"/>
        <xdr:cNvSpPr txBox="1">
          <a:spLocks noChangeArrowheads="1"/>
        </xdr:cNvSpPr>
      </xdr:nvSpPr>
      <xdr:spPr>
        <a:xfrm>
          <a:off x="104775" y="2952750"/>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49</xdr:row>
      <xdr:rowOff>0</xdr:rowOff>
    </xdr:from>
    <xdr:to>
      <xdr:col>15</xdr:col>
      <xdr:colOff>142875</xdr:colOff>
      <xdr:row>50</xdr:row>
      <xdr:rowOff>19050</xdr:rowOff>
    </xdr:to>
    <xdr:sp fLocksText="0">
      <xdr:nvSpPr>
        <xdr:cNvPr id="14" name="Text Box 1621"/>
        <xdr:cNvSpPr txBox="1">
          <a:spLocks noChangeArrowheads="1"/>
        </xdr:cNvSpPr>
      </xdr:nvSpPr>
      <xdr:spPr>
        <a:xfrm>
          <a:off x="2543175" y="9458325"/>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51</xdr:row>
      <xdr:rowOff>19050</xdr:rowOff>
    </xdr:from>
    <xdr:to>
      <xdr:col>15</xdr:col>
      <xdr:colOff>142875</xdr:colOff>
      <xdr:row>52</xdr:row>
      <xdr:rowOff>38100</xdr:rowOff>
    </xdr:to>
    <xdr:sp fLocksText="0">
      <xdr:nvSpPr>
        <xdr:cNvPr id="15" name="Text Box 1622"/>
        <xdr:cNvSpPr txBox="1">
          <a:spLocks noChangeArrowheads="1"/>
        </xdr:cNvSpPr>
      </xdr:nvSpPr>
      <xdr:spPr>
        <a:xfrm>
          <a:off x="2543175" y="9791700"/>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xdr:colOff>
      <xdr:row>51</xdr:row>
      <xdr:rowOff>28575</xdr:rowOff>
    </xdr:from>
    <xdr:to>
      <xdr:col>19</xdr:col>
      <xdr:colOff>76200</xdr:colOff>
      <xdr:row>52</xdr:row>
      <xdr:rowOff>47625</xdr:rowOff>
    </xdr:to>
    <xdr:sp fLocksText="0">
      <xdr:nvSpPr>
        <xdr:cNvPr id="16" name="Text Box 1623"/>
        <xdr:cNvSpPr txBox="1">
          <a:spLocks noChangeArrowheads="1"/>
        </xdr:cNvSpPr>
      </xdr:nvSpPr>
      <xdr:spPr>
        <a:xfrm>
          <a:off x="3200400" y="9801225"/>
          <a:ext cx="438150" cy="238125"/>
        </a:xfrm>
        <a:prstGeom prst="rect">
          <a:avLst/>
        </a:prstGeom>
        <a:solidFill>
          <a:srgbClr val="FFFFFF"/>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2085975</xdr:colOff>
      <xdr:row>61</xdr:row>
      <xdr:rowOff>28575</xdr:rowOff>
    </xdr:from>
    <xdr:to>
      <xdr:col>3</xdr:col>
      <xdr:colOff>2390775</xdr:colOff>
      <xdr:row>63</xdr:row>
      <xdr:rowOff>19050</xdr:rowOff>
    </xdr:to>
    <xdr:sp fLocksText="0">
      <xdr:nvSpPr>
        <xdr:cNvPr id="1" name="TextovéPole 8"/>
        <xdr:cNvSpPr txBox="1">
          <a:spLocks noChangeArrowheads="1"/>
        </xdr:cNvSpPr>
      </xdr:nvSpPr>
      <xdr:spPr>
        <a:xfrm>
          <a:off x="3162300" y="10420350"/>
          <a:ext cx="304800" cy="200025"/>
        </a:xfrm>
        <a:prstGeom prst="rect">
          <a:avLst/>
        </a:prstGeom>
        <a:noFill/>
        <a:ln w="9525" cmpd="sng">
          <a:noFill/>
        </a:ln>
      </xdr:spPr>
      <xdr:txBody>
        <a:bodyPr vertOverflow="clip" wrap="square" lIns="20160" tIns="20160" rIns="20160" bIns="20160" anchor="ctr"/>
        <a:p>
          <a:pPr algn="ctr">
            <a:defRPr/>
          </a:pPr>
          <a:r>
            <a:rPr lang="en-US" cap="none" sz="1100" b="1" i="0" u="none" baseline="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1733550</xdr:colOff>
      <xdr:row>67</xdr:row>
      <xdr:rowOff>0</xdr:rowOff>
    </xdr:from>
    <xdr:to>
      <xdr:col>4</xdr:col>
      <xdr:colOff>19050</xdr:colOff>
      <xdr:row>68</xdr:row>
      <xdr:rowOff>19050</xdr:rowOff>
    </xdr:to>
    <xdr:sp fLocksText="0">
      <xdr:nvSpPr>
        <xdr:cNvPr id="1" name="TextovéPole 8"/>
        <xdr:cNvSpPr txBox="1">
          <a:spLocks noChangeArrowheads="1"/>
        </xdr:cNvSpPr>
      </xdr:nvSpPr>
      <xdr:spPr>
        <a:xfrm>
          <a:off x="3209925" y="10401300"/>
          <a:ext cx="304800" cy="190500"/>
        </a:xfrm>
        <a:prstGeom prst="rect">
          <a:avLst/>
        </a:prstGeom>
        <a:noFill/>
        <a:ln w="9525" cmpd="sng">
          <a:noFill/>
        </a:ln>
      </xdr:spPr>
      <xdr:txBody>
        <a:bodyPr vertOverflow="clip" wrap="square" lIns="20160" tIns="20160" rIns="20160" bIns="20160" anchor="ctr"/>
        <a:p>
          <a:pPr algn="ctr">
            <a:defRPr/>
          </a:pPr>
          <a:r>
            <a:rPr lang="en-US" cap="none" sz="1100" b="1" i="0" u="none" baseline="0">
              <a:solidFill>
                <a:srgbClr val="000000"/>
              </a:solidFill>
              <a:latin typeface="Calibri"/>
              <a:ea typeface="Calibri"/>
              <a:cs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47</xdr:row>
      <xdr:rowOff>0</xdr:rowOff>
    </xdr:from>
    <xdr:to>
      <xdr:col>33</xdr:col>
      <xdr:colOff>180975</xdr:colOff>
      <xdr:row>51</xdr:row>
      <xdr:rowOff>9525</xdr:rowOff>
    </xdr:to>
    <xdr:sp>
      <xdr:nvSpPr>
        <xdr:cNvPr id="1" name="Zaoblený obdélník 13"/>
        <xdr:cNvSpPr>
          <a:spLocks/>
        </xdr:cNvSpPr>
      </xdr:nvSpPr>
      <xdr:spPr>
        <a:xfrm>
          <a:off x="3524250" y="7943850"/>
          <a:ext cx="2800350" cy="847725"/>
        </a:xfrm>
        <a:prstGeom prst="roundRect">
          <a:avLst/>
        </a:prstGeom>
        <a:noFill/>
        <a:ln w="2232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171450</xdr:colOff>
      <xdr:row>75</xdr:row>
      <xdr:rowOff>0</xdr:rowOff>
    </xdr:from>
    <xdr:to>
      <xdr:col>17</xdr:col>
      <xdr:colOff>76200</xdr:colOff>
      <xdr:row>76</xdr:row>
      <xdr:rowOff>47625</xdr:rowOff>
    </xdr:to>
    <xdr:sp fLocksText="0">
      <xdr:nvSpPr>
        <xdr:cNvPr id="2" name="TextovéPole 14"/>
        <xdr:cNvSpPr txBox="1">
          <a:spLocks noChangeArrowheads="1"/>
        </xdr:cNvSpPr>
      </xdr:nvSpPr>
      <xdr:spPr>
        <a:xfrm>
          <a:off x="2914650" y="10610850"/>
          <a:ext cx="304800" cy="209550"/>
        </a:xfrm>
        <a:prstGeom prst="rect">
          <a:avLst/>
        </a:prstGeom>
        <a:noFill/>
        <a:ln w="9525" cmpd="sng">
          <a:noFill/>
        </a:ln>
      </xdr:spPr>
      <xdr:txBody>
        <a:bodyPr vertOverflow="clip" wrap="square" lIns="20160" tIns="20160" rIns="20160" bIns="20160" anchor="ctr"/>
        <a:p>
          <a:pPr algn="ctr">
            <a:defRPr/>
          </a:pPr>
          <a:r>
            <a:rPr lang="en-US" cap="none" sz="1100" b="1" i="0" u="none" baseline="0">
              <a:solidFill>
                <a:srgbClr val="000000"/>
              </a:solidFill>
              <a:latin typeface="Calibri"/>
              <a:ea typeface="Calibri"/>
              <a:cs typeface="Calibri"/>
            </a:rPr>
            <a:t>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xdr:row>
      <xdr:rowOff>0</xdr:rowOff>
    </xdr:from>
    <xdr:to>
      <xdr:col>35</xdr:col>
      <xdr:colOff>76200</xdr:colOff>
      <xdr:row>2</xdr:row>
      <xdr:rowOff>66675</xdr:rowOff>
    </xdr:to>
    <xdr:pic>
      <xdr:nvPicPr>
        <xdr:cNvPr id="1" name="Picture 78"/>
        <xdr:cNvPicPr preferRelativeResize="1">
          <a:picLocks noChangeAspect="1"/>
        </xdr:cNvPicPr>
      </xdr:nvPicPr>
      <xdr:blipFill>
        <a:blip r:embed="rId1"/>
        <a:stretch>
          <a:fillRect/>
        </a:stretch>
      </xdr:blipFill>
      <xdr:spPr>
        <a:xfrm>
          <a:off x="4295775" y="161925"/>
          <a:ext cx="2114550" cy="2286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152400</xdr:rowOff>
    </xdr:from>
    <xdr:to>
      <xdr:col>33</xdr:col>
      <xdr:colOff>142875</xdr:colOff>
      <xdr:row>13</xdr:row>
      <xdr:rowOff>142875</xdr:rowOff>
    </xdr:to>
    <xdr:sp fLocksText="0">
      <xdr:nvSpPr>
        <xdr:cNvPr id="1" name="TextovéPole 3"/>
        <xdr:cNvSpPr txBox="1">
          <a:spLocks noChangeArrowheads="1"/>
        </xdr:cNvSpPr>
      </xdr:nvSpPr>
      <xdr:spPr>
        <a:xfrm>
          <a:off x="104775" y="152400"/>
          <a:ext cx="6134100" cy="2095500"/>
        </a:xfrm>
        <a:prstGeom prst="rect">
          <a:avLst/>
        </a:prstGeom>
        <a:noFill/>
        <a:ln w="9525" cmpd="sng">
          <a:noFill/>
        </a:ln>
      </xdr:spPr>
      <xdr:txBody>
        <a:bodyPr vertOverflow="clip" wrap="square" lIns="20160" tIns="20160" rIns="20160" bIns="20160"/>
        <a:p>
          <a:pPr algn="l">
            <a:defRPr/>
          </a:pPr>
          <a:r>
            <a:rPr lang="en-US" cap="none" sz="1400" b="1" i="0" u="none" baseline="0">
              <a:solidFill>
                <a:srgbClr val="000000"/>
              </a:solidFill>
              <a:latin typeface="Calibri"/>
              <a:ea typeface="Calibri"/>
              <a:cs typeface="Calibri"/>
            </a:rPr>
            <a:t>PŘÍLOHA č. 2                                                       </a:t>
          </a:r>
          <a:r>
            <a:rPr lang="en-US" cap="none" sz="1100" b="0" i="0" u="none" baseline="0">
              <a:solidFill>
                <a:srgbClr val="000000"/>
              </a:solidFill>
              <a:latin typeface="Calibri"/>
              <a:ea typeface="Calibri"/>
              <a:cs typeface="Calibri"/>
            </a:rPr>
            <a:t>Rodné číslo:
</a:t>
          </a:r>
          <a:r>
            <a:rPr lang="en-US" cap="none" sz="900" b="0" i="0" u="none" baseline="0">
              <a:solidFill>
                <a:srgbClr val="000000"/>
              </a:solidFill>
              <a:latin typeface="Arial"/>
              <a:ea typeface="Arial"/>
              <a:cs typeface="Arial"/>
            </a:rPr>
            <a:t>je součástí tiskopisu P Ř I Z N Á N Í k dani z příjmů fyzických osob
za zdaňovací období 2014 – 25 5405 MFin 5405 vzor č. 21 (dále jen „DAP“).
</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Částky uveďte v celých Kč. Číselné hodnoty počítané v průběhu výpočtu daňové povinnosti jsou ukazatelé ve smyslu ustanovení
§ 146 zákona č. 280/2009 Sb., daňový řád, ve znění pozdějších předpisů a jejich zaokrouhlení se provádí
s přesností na dvě desetinná místa. Postupné zaokrouhlování ve dvou nebo více stupních je nepřípustné.
</a:t>
          </a:r>
          <a:r>
            <a:rPr lang="en-US" cap="none" sz="1000" b="1" i="0" u="none" baseline="0">
              <a:solidFill>
                <a:srgbClr val="000000"/>
              </a:solidFill>
              <a:latin typeface="Arial"/>
              <a:ea typeface="Arial"/>
              <a:cs typeface="Arial"/>
            </a:rPr>
            <a:t>Výpočet dílčích základů daně z příjmů z pronájmu (§ 9 zákona) a z ostatních příjmů (§ 10 zákona)
</a:t>
          </a:r>
          <a:r>
            <a:rPr lang="en-US" cap="none" sz="8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Výpočet dílčího základu daně z příjmů z pronájmu (§ 9 zákona)
</a:t>
          </a:r>
          <a:r>
            <a:rPr lang="en-US" cap="none" sz="900" b="0" i="0" u="none" baseline="0">
              <a:solidFill>
                <a:srgbClr val="000000"/>
              </a:solidFill>
              <a:latin typeface="Arial"/>
              <a:ea typeface="Arial"/>
              <a:cs typeface="Arial"/>
            </a:rPr>
            <a:t>Příjmy plynoucí ze zdrojů na území České republiky a příjmy ze zdrojů v zahraničí</a:t>
          </a:r>
        </a:p>
      </xdr:txBody>
    </xdr:sp>
    <xdr:clientData/>
  </xdr:twoCellAnchor>
  <xdr:twoCellAnchor>
    <xdr:from>
      <xdr:col>1</xdr:col>
      <xdr:colOff>0</xdr:colOff>
      <xdr:row>46</xdr:row>
      <xdr:rowOff>0</xdr:rowOff>
    </xdr:from>
    <xdr:to>
      <xdr:col>32</xdr:col>
      <xdr:colOff>123825</xdr:colOff>
      <xdr:row>46</xdr:row>
      <xdr:rowOff>447675</xdr:rowOff>
    </xdr:to>
    <xdr:sp fLocksText="0">
      <xdr:nvSpPr>
        <xdr:cNvPr id="2" name="TextovéPole 4"/>
        <xdr:cNvSpPr txBox="1">
          <a:spLocks noChangeArrowheads="1"/>
        </xdr:cNvSpPr>
      </xdr:nvSpPr>
      <xdr:spPr>
        <a:xfrm>
          <a:off x="114300" y="9991725"/>
          <a:ext cx="5981700" cy="447675"/>
        </a:xfrm>
        <a:prstGeom prst="rect">
          <a:avLst/>
        </a:prstGeom>
        <a:noFill/>
        <a:ln w="9525" cmpd="sng">
          <a:noFill/>
        </a:ln>
      </xdr:spPr>
      <xdr:txBody>
        <a:bodyPr vertOverflow="clip" wrap="square" lIns="20160" tIns="20160" rIns="20160" bIns="20160"/>
        <a:p>
          <a:pPr algn="l">
            <a:defRPr/>
          </a:pPr>
          <a:r>
            <a:rPr lang="en-US" cap="none" sz="700" b="0" i="0" u="none" baseline="0">
              <a:solidFill>
                <a:srgbClr val="000000"/>
              </a:solidFill>
            </a:rPr>
            <a:t>1) Označte křížkem odpovídající variantu
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a:t>
          </a:r>
        </a:p>
      </xdr:txBody>
    </xdr:sp>
    <xdr:clientData/>
  </xdr:twoCellAnchor>
  <xdr:twoCellAnchor>
    <xdr:from>
      <xdr:col>22</xdr:col>
      <xdr:colOff>28575</xdr:colOff>
      <xdr:row>1</xdr:row>
      <xdr:rowOff>66675</xdr:rowOff>
    </xdr:from>
    <xdr:to>
      <xdr:col>33</xdr:col>
      <xdr:colOff>57150</xdr:colOff>
      <xdr:row>2</xdr:row>
      <xdr:rowOff>161925</xdr:rowOff>
    </xdr:to>
    <xdr:pic>
      <xdr:nvPicPr>
        <xdr:cNvPr id="3" name="Picture 59"/>
        <xdr:cNvPicPr preferRelativeResize="1">
          <a:picLocks noChangeAspect="1"/>
        </xdr:cNvPicPr>
      </xdr:nvPicPr>
      <xdr:blipFill>
        <a:blip r:embed="rId1"/>
        <a:stretch>
          <a:fillRect/>
        </a:stretch>
      </xdr:blipFill>
      <xdr:spPr>
        <a:xfrm>
          <a:off x="4038600" y="228600"/>
          <a:ext cx="2114550" cy="25717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32</xdr:col>
      <xdr:colOff>142875</xdr:colOff>
      <xdr:row>13</xdr:row>
      <xdr:rowOff>123825</xdr:rowOff>
    </xdr:to>
    <xdr:sp fLocksText="0">
      <xdr:nvSpPr>
        <xdr:cNvPr id="1" name="TextovéPole 3"/>
        <xdr:cNvSpPr txBox="1">
          <a:spLocks noChangeArrowheads="1"/>
        </xdr:cNvSpPr>
      </xdr:nvSpPr>
      <xdr:spPr>
        <a:xfrm>
          <a:off x="142875" y="161925"/>
          <a:ext cx="5991225" cy="2066925"/>
        </a:xfrm>
        <a:prstGeom prst="rect">
          <a:avLst/>
        </a:prstGeom>
        <a:noFill/>
        <a:ln w="9525" cmpd="sng">
          <a:noFill/>
        </a:ln>
      </xdr:spPr>
      <xdr:txBody>
        <a:bodyPr vertOverflow="clip" wrap="square" lIns="20160" tIns="20160" rIns="20160" bIns="20160"/>
        <a:p>
          <a:pPr algn="l">
            <a:defRPr/>
          </a:pPr>
          <a:r>
            <a:rPr lang="en-US" cap="none" sz="1050" b="1" i="0" u="none" baseline="0">
              <a:solidFill>
                <a:srgbClr val="000000"/>
              </a:solidFill>
              <a:latin typeface="Arial"/>
              <a:ea typeface="Arial"/>
              <a:cs typeface="Arial"/>
            </a:rPr>
            <a:t>PŘÍLOHA č. 3                                                      </a:t>
          </a:r>
          <a:r>
            <a:rPr lang="en-US" cap="none" sz="900" b="0" i="0" u="none" baseline="0">
              <a:solidFill>
                <a:srgbClr val="000000"/>
              </a:solidFill>
              <a:latin typeface="Arial"/>
              <a:ea typeface="Arial"/>
              <a:cs typeface="Arial"/>
            </a:rPr>
            <a:t>Rodné číslo:
</a:t>
          </a:r>
          <a:r>
            <a:rPr lang="en-US" cap="none" sz="800" b="1" i="0" u="none" baseline="0">
              <a:solidFill>
                <a:srgbClr val="000000"/>
              </a:solidFill>
              <a:latin typeface="Arial"/>
              <a:ea typeface="Arial"/>
              <a:cs typeface="Arial"/>
            </a:rPr>
            <a:t>
je součástí tiskopisu P Ř I Z N Á N Í k dani z příjmů fyzických osob
za zdaňovací období 2014 – 25 5405 MFin 5405 vzor č. 21 (dále jen „DAP“).
Částky uveďte v celých Kč. Číselné hodnoty počítané v průběhu výpočtu daňové povinnosti jsou ukazatelé ve smyslu ustanovení
§ 146 zákona č. 280/2009 Sb., daňový řád, ve znění pozdějších předpisů a jejich zaokrouhlení se provádí
s přesností na dvě desetinná místa. Postupné zaokrouhlování ve dvou nebo více stupních je nepřípustné.
Výpočet daně z příjmů ze zdrojů v zahraničí (§ 38f zákona)
Příjmy ze zdrojů v zahraničí – metoda zápočtu daně zaplacené v zahraničí
</a:t>
          </a:r>
          <a:r>
            <a:rPr lang="en-US" cap="none" sz="800" b="0" i="0" u="none" baseline="0">
              <a:solidFill>
                <a:srgbClr val="000000"/>
              </a:solidFill>
              <a:latin typeface="Arial"/>
              <a:ea typeface="Arial"/>
              <a:cs typeface="Arial"/>
            </a:rPr>
            <a:t>
Podle § 38f odst. 8 zákona se metoda prostého zápočtu provádí za každý stát samostatně. Proto v případě, že Vám plynou příjmy z více států, použijte k výpočtu za každý další stát Samostatný list </a:t>
          </a:r>
          <a:r>
            <a:rPr lang="en-US" cap="none" sz="800" b="1" i="0" u="none" baseline="0">
              <a:solidFill>
                <a:srgbClr val="000000"/>
              </a:solidFill>
              <a:latin typeface="Arial"/>
              <a:ea typeface="Arial"/>
              <a:cs typeface="Arial"/>
            </a:rPr>
            <a:t>Přílohy č. 3 </a:t>
          </a:r>
          <a:r>
            <a:rPr lang="en-US" cap="none" sz="800" b="0" i="0" u="none" baseline="0">
              <a:solidFill>
                <a:srgbClr val="000000"/>
              </a:solidFill>
              <a:latin typeface="Arial"/>
              <a:ea typeface="Arial"/>
              <a:cs typeface="Arial"/>
            </a:rPr>
            <a:t>zveřejněný na webové adrese </a:t>
          </a:r>
          <a:r>
            <a:rPr lang="en-US" cap="none" sz="800" b="1" i="0" u="none" baseline="0">
              <a:solidFill>
                <a:srgbClr val="000000"/>
              </a:solidFill>
              <a:latin typeface="Arial"/>
              <a:ea typeface="Arial"/>
              <a:cs typeface="Arial"/>
            </a:rPr>
            <a:t>http://www.financnisprava.cz</a:t>
          </a:r>
          <a:r>
            <a:rPr lang="en-US" cap="none" sz="800" b="0" i="0" u="none" baseline="0">
              <a:solidFill>
                <a:srgbClr val="000000"/>
              </a:solidFill>
              <a:latin typeface="Arial"/>
              <a:ea typeface="Arial"/>
              <a:cs typeface="Arial"/>
            </a:rPr>
            <a:t>.</a:t>
          </a:r>
        </a:p>
      </xdr:txBody>
    </xdr:sp>
    <xdr:clientData/>
  </xdr:twoCellAnchor>
  <xdr:twoCellAnchor>
    <xdr:from>
      <xdr:col>21</xdr:col>
      <xdr:colOff>66675</xdr:colOff>
      <xdr:row>1</xdr:row>
      <xdr:rowOff>38100</xdr:rowOff>
    </xdr:from>
    <xdr:to>
      <xdr:col>32</xdr:col>
      <xdr:colOff>38100</xdr:colOff>
      <xdr:row>2</xdr:row>
      <xdr:rowOff>142875</xdr:rowOff>
    </xdr:to>
    <xdr:pic>
      <xdr:nvPicPr>
        <xdr:cNvPr id="2" name="Picture 43"/>
        <xdr:cNvPicPr preferRelativeResize="1">
          <a:picLocks noChangeAspect="1"/>
        </xdr:cNvPicPr>
      </xdr:nvPicPr>
      <xdr:blipFill>
        <a:blip r:embed="rId1"/>
        <a:stretch>
          <a:fillRect/>
        </a:stretch>
      </xdr:blipFill>
      <xdr:spPr>
        <a:xfrm>
          <a:off x="3914775" y="200025"/>
          <a:ext cx="2114550" cy="2667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9</xdr:row>
      <xdr:rowOff>152400</xdr:rowOff>
    </xdr:from>
    <xdr:to>
      <xdr:col>32</xdr:col>
      <xdr:colOff>38100</xdr:colOff>
      <xdr:row>24</xdr:row>
      <xdr:rowOff>133350</xdr:rowOff>
    </xdr:to>
    <xdr:sp fLocksText="0">
      <xdr:nvSpPr>
        <xdr:cNvPr id="1" name="TextovéPole 2"/>
        <xdr:cNvSpPr txBox="1">
          <a:spLocks noChangeArrowheads="1"/>
        </xdr:cNvSpPr>
      </xdr:nvSpPr>
      <xdr:spPr>
        <a:xfrm>
          <a:off x="447675" y="1638300"/>
          <a:ext cx="5429250" cy="2409825"/>
        </a:xfrm>
        <a:prstGeom prst="rect">
          <a:avLst/>
        </a:prstGeom>
        <a:noFill/>
        <a:ln w="9525" cmpd="sng">
          <a:noFill/>
        </a:ln>
      </xdr:spPr>
      <xdr:txBody>
        <a:bodyPr vertOverflow="clip" wrap="square" lIns="20160" tIns="20160" rIns="20160" bIns="20160"/>
        <a:p>
          <a:pPr algn="ctr">
            <a:defRPr/>
          </a:pPr>
          <a:r>
            <a:rPr lang="en-US" cap="none" sz="2800" b="1" i="0" u="none" baseline="0">
              <a:solidFill>
                <a:srgbClr val="000000"/>
              </a:solidFill>
              <a:latin typeface="Calibri"/>
              <a:ea typeface="Calibri"/>
              <a:cs typeface="Calibri"/>
            </a:rPr>
            <a:t>S A M O S T A T N Ý    L I S T
</a:t>
          </a:r>
          <a:r>
            <a:rPr lang="en-US" cap="none" sz="1600" b="1" i="0" u="none" baseline="0">
              <a:solidFill>
                <a:srgbClr val="000000"/>
              </a:solidFill>
              <a:latin typeface="Calibri"/>
              <a:ea typeface="Calibri"/>
              <a:cs typeface="Calibri"/>
            </a:rPr>
            <a:t>k Příloze č. 3
Příjmy ze zdrojů v zahraničí –
metoda prostého zápočtu daně zaplacené v zahraničí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J10"/>
  <sheetViews>
    <sheetView showGridLines="0" showRowColHeaders="0" workbookViewId="0" topLeftCell="A7">
      <selection activeCell="A3" sqref="A3"/>
    </sheetView>
  </sheetViews>
  <sheetFormatPr defaultColWidth="1.1484375" defaultRowHeight="15" zeroHeight="1"/>
  <cols>
    <col min="1" max="1" width="3.421875" style="0" customWidth="1"/>
    <col min="2" max="2" width="21.7109375" style="0" customWidth="1"/>
    <col min="3" max="10" width="9.140625" style="0" customWidth="1"/>
    <col min="11" max="16384" width="0" style="0" hidden="1" customWidth="1"/>
  </cols>
  <sheetData>
    <row r="1" ht="12.75"/>
    <row r="2" ht="12.75">
      <c r="E2" s="1"/>
    </row>
    <row r="3" spans="1:10" ht="92.25" customHeight="1">
      <c r="A3" s="2" t="s">
        <v>0</v>
      </c>
      <c r="B3" s="2"/>
      <c r="C3" s="2"/>
      <c r="D3" s="2"/>
      <c r="E3" s="2"/>
      <c r="F3" s="2"/>
      <c r="G3" s="2"/>
      <c r="H3" s="2"/>
      <c r="I3" s="2"/>
      <c r="J3" s="2"/>
    </row>
    <row r="4" spans="1:10" ht="15" customHeight="1">
      <c r="A4" s="3" t="s">
        <v>1</v>
      </c>
      <c r="B4" s="3"/>
      <c r="C4" s="3"/>
      <c r="D4" s="3"/>
      <c r="E4" s="3"/>
      <c r="F4" s="3"/>
      <c r="G4" s="3"/>
      <c r="H4" s="3"/>
      <c r="I4" s="3"/>
      <c r="J4" s="3"/>
    </row>
    <row r="5" spans="3:10" s="4" customFormat="1" ht="38.25" customHeight="1">
      <c r="C5" s="5"/>
      <c r="D5" s="5"/>
      <c r="E5" s="5"/>
      <c r="F5" s="5"/>
      <c r="G5" s="5"/>
      <c r="H5" s="5"/>
      <c r="I5" s="5"/>
      <c r="J5" s="5"/>
    </row>
    <row r="6" spans="3:10" s="4" customFormat="1" ht="38.25" customHeight="1">
      <c r="C6" s="6"/>
      <c r="D6" s="6"/>
      <c r="E6" s="6"/>
      <c r="F6" s="6"/>
      <c r="G6" s="6"/>
      <c r="H6" s="6"/>
      <c r="I6" s="6"/>
      <c r="J6" s="6"/>
    </row>
    <row r="7" spans="3:10" s="4" customFormat="1" ht="38.25" customHeight="1">
      <c r="C7" s="6"/>
      <c r="D7" s="6"/>
      <c r="E7" s="6"/>
      <c r="F7" s="6"/>
      <c r="G7" s="6"/>
      <c r="H7" s="6"/>
      <c r="I7" s="6"/>
      <c r="J7" s="6"/>
    </row>
    <row r="8" spans="3:10" ht="38.25" customHeight="1">
      <c r="C8" s="5"/>
      <c r="D8" s="5"/>
      <c r="E8" s="5"/>
      <c r="F8" s="5"/>
      <c r="G8" s="5"/>
      <c r="H8" s="5"/>
      <c r="I8" s="5"/>
      <c r="J8" s="5"/>
    </row>
    <row r="9" spans="1:10" s="1" customFormat="1" ht="69.75" customHeight="1">
      <c r="A9" s="7" t="s">
        <v>2</v>
      </c>
      <c r="B9" s="7"/>
      <c r="C9" s="7"/>
      <c r="D9" s="7"/>
      <c r="E9" s="7"/>
      <c r="F9" s="7"/>
      <c r="G9" s="7"/>
      <c r="H9" s="7"/>
      <c r="I9" s="7"/>
      <c r="J9" s="7"/>
    </row>
    <row r="10" spans="3:10" ht="41.25" customHeight="1">
      <c r="C10" s="8"/>
      <c r="D10" s="8"/>
      <c r="E10" s="8"/>
      <c r="F10" s="8"/>
      <c r="G10" s="8"/>
      <c r="H10" s="8"/>
      <c r="I10" s="8"/>
      <c r="J10" s="8"/>
    </row>
    <row r="11" ht="41.25" customHeight="1"/>
  </sheetData>
  <sheetProtection sheet="1" selectLockedCells="1" selectUnlockedCells="1"/>
  <mergeCells count="6">
    <mergeCell ref="A3:J3"/>
    <mergeCell ref="A4:J4"/>
    <mergeCell ref="C5:J5"/>
    <mergeCell ref="C8:J8"/>
    <mergeCell ref="A9:J9"/>
    <mergeCell ref="C10:J10"/>
  </mergeCells>
  <printOptions/>
  <pageMargins left="0.31527777777777777" right="0.31527777777777777" top="0.9840277777777777" bottom="0.39375" header="0.5118055555555555" footer="0.5118055555555555"/>
  <pageSetup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tabColor indexed="23"/>
  </sheetPr>
  <dimension ref="A1:AI61"/>
  <sheetViews>
    <sheetView showGridLines="0" showRowColHeaders="0" workbookViewId="0" topLeftCell="A1">
      <selection activeCell="A1" sqref="A1"/>
    </sheetView>
  </sheetViews>
  <sheetFormatPr defaultColWidth="1.1484375" defaultRowHeight="15" zeroHeight="1"/>
  <cols>
    <col min="1" max="1" width="1.421875" style="164" customWidth="1"/>
    <col min="2" max="2" width="1.7109375" style="164" customWidth="1"/>
    <col min="3" max="26" width="2.8515625" style="164" customWidth="1"/>
    <col min="27" max="27" width="1.57421875" style="164" customWidth="1"/>
    <col min="28" max="33" width="2.8515625" style="164" customWidth="1"/>
    <col min="34" max="34" width="1.421875" style="164" customWidth="1"/>
    <col min="35" max="35" width="2.8515625" style="164" customWidth="1"/>
    <col min="36" max="16384" width="0" style="164" hidden="1" customWidth="1"/>
  </cols>
  <sheetData>
    <row r="1" spans="1:35" ht="15" customHeight="1">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row>
    <row r="2" spans="1:35" ht="12.75">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row>
    <row r="3" spans="1:35" ht="12.7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row>
    <row r="4" spans="1:35" ht="12.7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409"/>
      <c r="AD4" s="409"/>
      <c r="AE4" s="409"/>
      <c r="AF4" s="237"/>
      <c r="AG4" s="237"/>
      <c r="AH4" s="237"/>
      <c r="AI4" s="237"/>
    </row>
    <row r="5" spans="1:35" ht="12.75">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t="s">
        <v>396</v>
      </c>
      <c r="AB5" s="237"/>
      <c r="AC5" s="409"/>
      <c r="AD5" s="409"/>
      <c r="AE5" s="409"/>
      <c r="AF5" s="237"/>
      <c r="AG5" s="237"/>
      <c r="AH5" s="237"/>
      <c r="AI5" s="237"/>
    </row>
    <row r="6" spans="1:35" ht="12.75">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row>
    <row r="7" spans="1:35" ht="12.75">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row>
    <row r="8" spans="1:35" ht="12.75">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row>
    <row r="9" spans="1:35" ht="12.75">
      <c r="A9" s="237"/>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row>
    <row r="10" spans="1:35" ht="12.75">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row>
    <row r="11" spans="1:35" ht="12.75">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row>
    <row r="12" spans="1:35" ht="12.75">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row>
    <row r="13" spans="1:35" ht="12.7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row>
    <row r="14" spans="1:35" ht="12.7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row>
    <row r="15" spans="1:35" ht="12.7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row>
    <row r="16" spans="1:35" ht="12.7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row>
    <row r="17" spans="1:35" ht="12.7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row>
    <row r="18" spans="1:35" ht="12.7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row>
    <row r="19" spans="1:35" ht="12.7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row>
    <row r="20" spans="1:35" ht="12.7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row>
    <row r="21" spans="1:35" ht="12.75">
      <c r="A21" s="237"/>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row>
    <row r="22" spans="1:35" ht="12.75">
      <c r="A22" s="237"/>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row>
    <row r="23" spans="1:35" ht="12.75">
      <c r="A23" s="237"/>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row>
    <row r="24" spans="1:35" ht="12.75">
      <c r="A24" s="237"/>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row>
    <row r="25" spans="1:35" ht="12.75">
      <c r="A25" s="237"/>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row>
    <row r="26" spans="1:35" ht="12.75">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row>
    <row r="27" spans="1:35" ht="12.75">
      <c r="A27" s="237"/>
      <c r="B27" s="237"/>
      <c r="C27" s="237"/>
      <c r="D27" s="237"/>
      <c r="E27" s="237"/>
      <c r="F27" s="409"/>
      <c r="G27" s="409"/>
      <c r="H27" s="409"/>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row>
    <row r="28" spans="1:35" ht="12.75">
      <c r="A28" s="237"/>
      <c r="B28" s="237"/>
      <c r="C28" s="237" t="s">
        <v>397</v>
      </c>
      <c r="D28" s="237"/>
      <c r="E28" s="237"/>
      <c r="F28" s="409"/>
      <c r="G28" s="409"/>
      <c r="H28" s="409"/>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row>
    <row r="29" spans="1:35" ht="12.75">
      <c r="A29" s="237"/>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row>
    <row r="30" spans="1:35" ht="15" customHeight="1">
      <c r="A30" s="237"/>
      <c r="B30" s="237"/>
      <c r="C30" s="340"/>
      <c r="D30" s="340"/>
      <c r="E30" s="340"/>
      <c r="F30" s="340"/>
      <c r="G30" s="340"/>
      <c r="H30" s="340"/>
      <c r="I30" s="340"/>
      <c r="J30" s="340"/>
      <c r="K30" s="340"/>
      <c r="L30" s="340"/>
      <c r="M30" s="340"/>
      <c r="N30" s="340"/>
      <c r="O30" s="340"/>
      <c r="P30" s="340"/>
      <c r="Q30" s="340"/>
      <c r="R30" s="340"/>
      <c r="S30" s="340"/>
      <c r="T30" s="340"/>
      <c r="U30" s="130" t="s">
        <v>385</v>
      </c>
      <c r="V30" s="130"/>
      <c r="W30" s="130"/>
      <c r="X30" s="130"/>
      <c r="Y30" s="130"/>
      <c r="Z30" s="130"/>
      <c r="AA30" s="130"/>
      <c r="AB30" s="130"/>
      <c r="AC30" s="130"/>
      <c r="AD30" s="130"/>
      <c r="AE30" s="130"/>
      <c r="AF30" s="130"/>
      <c r="AG30" s="130"/>
      <c r="AH30" s="130"/>
      <c r="AI30" s="237"/>
    </row>
    <row r="31" spans="1:35" ht="12.75">
      <c r="A31" s="237"/>
      <c r="B31" s="237"/>
      <c r="C31" s="340"/>
      <c r="D31" s="340"/>
      <c r="E31" s="340"/>
      <c r="F31" s="340"/>
      <c r="G31" s="340"/>
      <c r="H31" s="340"/>
      <c r="I31" s="340"/>
      <c r="J31" s="340"/>
      <c r="K31" s="340"/>
      <c r="L31" s="340"/>
      <c r="M31" s="340"/>
      <c r="N31" s="340"/>
      <c r="O31" s="340"/>
      <c r="P31" s="340"/>
      <c r="Q31" s="340"/>
      <c r="R31" s="340"/>
      <c r="S31" s="340"/>
      <c r="T31" s="340"/>
      <c r="U31" s="393"/>
      <c r="V31" s="393"/>
      <c r="W31" s="393" t="s">
        <v>70</v>
      </c>
      <c r="X31" s="393"/>
      <c r="Y31" s="393"/>
      <c r="Z31" s="393"/>
      <c r="AA31" s="393"/>
      <c r="AB31" s="394"/>
      <c r="AC31" s="393"/>
      <c r="AD31" s="393" t="s">
        <v>71</v>
      </c>
      <c r="AE31" s="393"/>
      <c r="AF31" s="393"/>
      <c r="AG31" s="393"/>
      <c r="AH31" s="395"/>
      <c r="AI31" s="237"/>
    </row>
    <row r="32" spans="1:35" s="358" customFormat="1" ht="30.75" customHeight="1">
      <c r="A32" s="55"/>
      <c r="B32" s="55"/>
      <c r="C32" s="130">
        <v>321</v>
      </c>
      <c r="D32" s="130"/>
      <c r="E32" s="334" t="s">
        <v>386</v>
      </c>
      <c r="F32" s="334"/>
      <c r="G32" s="334"/>
      <c r="H32" s="334"/>
      <c r="I32" s="334"/>
      <c r="J32" s="334"/>
      <c r="K32" s="334"/>
      <c r="L32" s="334"/>
      <c r="M32" s="334"/>
      <c r="N32" s="334"/>
      <c r="O32" s="334"/>
      <c r="P32" s="334"/>
      <c r="Q32" s="334"/>
      <c r="R32" s="334"/>
      <c r="S32" s="334"/>
      <c r="T32" s="334"/>
      <c r="U32" s="345"/>
      <c r="V32" s="345"/>
      <c r="W32" s="345"/>
      <c r="X32" s="345"/>
      <c r="Y32" s="345"/>
      <c r="Z32" s="345"/>
      <c r="AA32" s="345"/>
      <c r="AB32" s="382"/>
      <c r="AC32" s="382"/>
      <c r="AD32" s="382"/>
      <c r="AE32" s="382"/>
      <c r="AF32" s="382"/>
      <c r="AG32" s="382"/>
      <c r="AH32" s="382"/>
      <c r="AI32" s="55"/>
    </row>
    <row r="33" spans="1:35" s="358" customFormat="1" ht="30.75" customHeight="1">
      <c r="A33" s="55"/>
      <c r="B33" s="55"/>
      <c r="C33" s="130">
        <v>322</v>
      </c>
      <c r="D33" s="130"/>
      <c r="E33" s="334" t="s">
        <v>308</v>
      </c>
      <c r="F33" s="334"/>
      <c r="G33" s="334"/>
      <c r="H33" s="334"/>
      <c r="I33" s="334"/>
      <c r="J33" s="334"/>
      <c r="K33" s="334"/>
      <c r="L33" s="334"/>
      <c r="M33" s="334"/>
      <c r="N33" s="334"/>
      <c r="O33" s="334"/>
      <c r="P33" s="334"/>
      <c r="Q33" s="334"/>
      <c r="R33" s="334"/>
      <c r="S33" s="334"/>
      <c r="T33" s="334"/>
      <c r="U33" s="345"/>
      <c r="V33" s="345"/>
      <c r="W33" s="345"/>
      <c r="X33" s="345"/>
      <c r="Y33" s="345"/>
      <c r="Z33" s="345"/>
      <c r="AA33" s="345"/>
      <c r="AB33" s="382"/>
      <c r="AC33" s="382"/>
      <c r="AD33" s="382"/>
      <c r="AE33" s="382"/>
      <c r="AF33" s="382"/>
      <c r="AG33" s="382"/>
      <c r="AH33" s="382"/>
      <c r="AI33" s="55"/>
    </row>
    <row r="34" spans="1:35" s="358" customFormat="1" ht="30.75" customHeight="1">
      <c r="A34" s="55"/>
      <c r="B34" s="55"/>
      <c r="C34" s="130">
        <v>323</v>
      </c>
      <c r="D34" s="130"/>
      <c r="E34" s="334" t="s">
        <v>387</v>
      </c>
      <c r="F34" s="334"/>
      <c r="G34" s="334"/>
      <c r="H34" s="334"/>
      <c r="I34" s="334"/>
      <c r="J34" s="334"/>
      <c r="K34" s="334"/>
      <c r="L34" s="334"/>
      <c r="M34" s="334"/>
      <c r="N34" s="334"/>
      <c r="O34" s="334"/>
      <c r="P34" s="334"/>
      <c r="Q34" s="334"/>
      <c r="R34" s="334"/>
      <c r="S34" s="334"/>
      <c r="T34" s="334"/>
      <c r="U34" s="345"/>
      <c r="V34" s="345"/>
      <c r="W34" s="345"/>
      <c r="X34" s="345"/>
      <c r="Y34" s="345"/>
      <c r="Z34" s="345"/>
      <c r="AA34" s="345"/>
      <c r="AB34" s="382"/>
      <c r="AC34" s="382"/>
      <c r="AD34" s="382"/>
      <c r="AE34" s="382"/>
      <c r="AF34" s="382"/>
      <c r="AG34" s="382"/>
      <c r="AH34" s="382"/>
      <c r="AI34" s="55"/>
    </row>
    <row r="35" spans="1:35" s="358" customFormat="1" ht="30.75" customHeight="1">
      <c r="A35" s="55"/>
      <c r="B35" s="55"/>
      <c r="C35" s="130">
        <v>324</v>
      </c>
      <c r="D35" s="130"/>
      <c r="E35" s="382" t="s">
        <v>398</v>
      </c>
      <c r="F35" s="382"/>
      <c r="G35" s="382"/>
      <c r="H35" s="382"/>
      <c r="I35" s="382"/>
      <c r="J35" s="382"/>
      <c r="K35" s="382"/>
      <c r="L35" s="382"/>
      <c r="M35" s="382"/>
      <c r="N35" s="382"/>
      <c r="O35" s="382"/>
      <c r="P35" s="382"/>
      <c r="Q35" s="382"/>
      <c r="R35" s="382"/>
      <c r="S35" s="382"/>
      <c r="T35" s="382"/>
      <c r="U35" s="410">
        <f>IF(IF(IF(DAP2!E27=0,0,(U32-U33)/DAP2!E27)&lt;0,0,IF(DAP2!E27=0,0,(U32-U33)/DAP2!E27))&gt;1,1,IF(IF(DAP2!E27=0,0,(U32-U33)/DAP2!E27)&lt;0,0,IF(DAP2!E27=0,0,(U32-U33)/DAP2!E27)))</f>
        <v>0</v>
      </c>
      <c r="V35" s="410"/>
      <c r="W35" s="410"/>
      <c r="X35" s="410"/>
      <c r="Y35" s="410"/>
      <c r="Z35" s="410"/>
      <c r="AA35" s="410"/>
      <c r="AB35" s="382"/>
      <c r="AC35" s="382"/>
      <c r="AD35" s="382"/>
      <c r="AE35" s="382"/>
      <c r="AF35" s="382"/>
      <c r="AG35" s="382"/>
      <c r="AH35" s="382"/>
      <c r="AI35" s="55"/>
    </row>
    <row r="36" spans="1:35" s="358" customFormat="1" ht="30.75" customHeight="1">
      <c r="A36" s="55"/>
      <c r="B36" s="55"/>
      <c r="C36" s="130">
        <v>325</v>
      </c>
      <c r="D36" s="130"/>
      <c r="E36" s="382" t="s">
        <v>389</v>
      </c>
      <c r="F36" s="382"/>
      <c r="G36" s="382"/>
      <c r="H36" s="382"/>
      <c r="I36" s="382"/>
      <c r="J36" s="382"/>
      <c r="K36" s="382"/>
      <c r="L36" s="382"/>
      <c r="M36" s="382"/>
      <c r="N36" s="382"/>
      <c r="O36" s="382"/>
      <c r="P36" s="382"/>
      <c r="Q36" s="382"/>
      <c r="R36" s="382"/>
      <c r="S36" s="382"/>
      <c r="T36" s="382"/>
      <c r="U36" s="411">
        <f>ROUND(DAP2!E51*U35,0)</f>
        <v>0</v>
      </c>
      <c r="V36" s="411"/>
      <c r="W36" s="411"/>
      <c r="X36" s="411"/>
      <c r="Y36" s="411"/>
      <c r="Z36" s="411"/>
      <c r="AA36" s="411"/>
      <c r="AB36" s="382"/>
      <c r="AC36" s="382"/>
      <c r="AD36" s="382"/>
      <c r="AE36" s="382"/>
      <c r="AF36" s="382"/>
      <c r="AG36" s="382"/>
      <c r="AH36" s="382"/>
      <c r="AI36" s="55"/>
    </row>
    <row r="37" spans="1:35" s="358" customFormat="1" ht="30.75" customHeight="1">
      <c r="A37" s="55"/>
      <c r="B37" s="55"/>
      <c r="C37" s="398">
        <v>326</v>
      </c>
      <c r="D37" s="398"/>
      <c r="E37" s="399" t="s">
        <v>390</v>
      </c>
      <c r="F37" s="399"/>
      <c r="G37" s="399"/>
      <c r="H37" s="399"/>
      <c r="I37" s="399"/>
      <c r="J37" s="399"/>
      <c r="K37" s="399"/>
      <c r="L37" s="399"/>
      <c r="M37" s="399"/>
      <c r="N37" s="399"/>
      <c r="O37" s="399"/>
      <c r="P37" s="399"/>
      <c r="Q37" s="399"/>
      <c r="R37" s="399"/>
      <c r="S37" s="399"/>
      <c r="T37" s="399"/>
      <c r="U37" s="412">
        <f>MIN(U34,U36)</f>
        <v>0</v>
      </c>
      <c r="V37" s="412"/>
      <c r="W37" s="412"/>
      <c r="X37" s="412"/>
      <c r="Y37" s="412"/>
      <c r="Z37" s="412"/>
      <c r="AA37" s="412"/>
      <c r="AB37" s="399"/>
      <c r="AC37" s="399"/>
      <c r="AD37" s="399"/>
      <c r="AE37" s="399"/>
      <c r="AF37" s="399"/>
      <c r="AG37" s="399"/>
      <c r="AH37" s="399"/>
      <c r="AI37" s="55"/>
    </row>
    <row r="38" spans="1:35" s="358" customFormat="1" ht="30.75" customHeight="1">
      <c r="A38" s="55"/>
      <c r="B38" s="55"/>
      <c r="C38" s="401">
        <v>327</v>
      </c>
      <c r="D38" s="401"/>
      <c r="E38" s="402" t="s">
        <v>391</v>
      </c>
      <c r="F38" s="402"/>
      <c r="G38" s="402"/>
      <c r="H38" s="402"/>
      <c r="I38" s="402"/>
      <c r="J38" s="402"/>
      <c r="K38" s="402"/>
      <c r="L38" s="402"/>
      <c r="M38" s="402"/>
      <c r="N38" s="402"/>
      <c r="O38" s="402"/>
      <c r="P38" s="402"/>
      <c r="Q38" s="402"/>
      <c r="R38" s="402"/>
      <c r="S38" s="402"/>
      <c r="T38" s="402"/>
      <c r="U38" s="413">
        <f>IF((U34-U37)&gt;0,U34-U37,0)</f>
        <v>0</v>
      </c>
      <c r="V38" s="413"/>
      <c r="W38" s="413"/>
      <c r="X38" s="413"/>
      <c r="Y38" s="413"/>
      <c r="Z38" s="413"/>
      <c r="AA38" s="413"/>
      <c r="AB38" s="404"/>
      <c r="AC38" s="404"/>
      <c r="AD38" s="404"/>
      <c r="AE38" s="404"/>
      <c r="AF38" s="404"/>
      <c r="AG38" s="404"/>
      <c r="AH38" s="404"/>
      <c r="AI38" s="55"/>
    </row>
    <row r="39" spans="1:35" ht="12.75">
      <c r="A39" s="237"/>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row>
    <row r="40" spans="1:35" ht="12.75">
      <c r="A40" s="237"/>
      <c r="B40" s="237"/>
      <c r="C40" s="237" t="s">
        <v>399</v>
      </c>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row>
    <row r="41" spans="1:35" ht="12.75">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row>
    <row r="42" spans="1:35" ht="12.75">
      <c r="A42" s="237"/>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row>
    <row r="43" spans="1:35" ht="12.75">
      <c r="A43" s="237"/>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row>
    <row r="44" spans="1:35" ht="12.75">
      <c r="A44" s="237"/>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row>
    <row r="45" spans="1:35" ht="12.75">
      <c r="A45" s="237"/>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row>
    <row r="46" spans="1:35" ht="12.75">
      <c r="A46" s="237"/>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row>
    <row r="47" spans="1:35" ht="12.75">
      <c r="A47" s="237"/>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row>
    <row r="48" spans="1:35" ht="12.75">
      <c r="A48" s="237"/>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row>
    <row r="49" spans="1:35" ht="12.75">
      <c r="A49" s="237"/>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row>
    <row r="50" spans="1:35" ht="12.75">
      <c r="A50" s="237"/>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row>
    <row r="51" spans="1:35" ht="12.75">
      <c r="A51" s="237"/>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row>
    <row r="52" spans="1:35" ht="12.75">
      <c r="A52" s="237"/>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row>
    <row r="53" spans="1:35" ht="12.75">
      <c r="A53" s="237"/>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row>
    <row r="54" spans="1:35" ht="12.75">
      <c r="A54" s="237"/>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row>
    <row r="55" spans="1:35" ht="12.75">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row>
    <row r="56" spans="1:35" ht="12.75">
      <c r="A56" s="237"/>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row>
    <row r="57" spans="1:35" ht="12.75">
      <c r="A57" s="237"/>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row>
    <row r="58" spans="1:35" ht="12.75">
      <c r="A58" s="237"/>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row>
    <row r="59" spans="1:35" ht="12.75">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row>
    <row r="60" spans="1:35" ht="12.75">
      <c r="A60" s="237"/>
      <c r="B60" s="237" t="s">
        <v>400</v>
      </c>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row>
    <row r="61" spans="1:35" ht="12.75">
      <c r="A61" s="237"/>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row>
  </sheetData>
  <sheetProtection sheet="1" selectLockedCells="1"/>
  <mergeCells count="32">
    <mergeCell ref="AC4:AE5"/>
    <mergeCell ref="F27:H28"/>
    <mergeCell ref="C30:T31"/>
    <mergeCell ref="U30:AH30"/>
    <mergeCell ref="C32:D32"/>
    <mergeCell ref="E32:T32"/>
    <mergeCell ref="U32:AA32"/>
    <mergeCell ref="AB32:AH32"/>
    <mergeCell ref="C33:D33"/>
    <mergeCell ref="E33:T33"/>
    <mergeCell ref="U33:AA33"/>
    <mergeCell ref="AB33:AH33"/>
    <mergeCell ref="C34:D34"/>
    <mergeCell ref="E34:T34"/>
    <mergeCell ref="U34:AA34"/>
    <mergeCell ref="AB34:AH34"/>
    <mergeCell ref="C35:D35"/>
    <mergeCell ref="E35:T35"/>
    <mergeCell ref="U35:AA35"/>
    <mergeCell ref="AB35:AH35"/>
    <mergeCell ref="C36:D36"/>
    <mergeCell ref="E36:T36"/>
    <mergeCell ref="U36:AA36"/>
    <mergeCell ref="AB36:AH36"/>
    <mergeCell ref="C37:D37"/>
    <mergeCell ref="E37:T37"/>
    <mergeCell ref="U37:AA37"/>
    <mergeCell ref="AB37:AH37"/>
    <mergeCell ref="C38:D38"/>
    <mergeCell ref="E38:T38"/>
    <mergeCell ref="U38:AA38"/>
    <mergeCell ref="AB38:AH38"/>
  </mergeCells>
  <printOptions/>
  <pageMargins left="0.19652777777777777" right="0.19652777777777777" top="0.19652777777777777" bottom="0.19652777777777777" header="0.5118055555555555" footer="0.5118055555555555"/>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tabColor indexed="9"/>
  </sheetPr>
  <dimension ref="B3:AG59"/>
  <sheetViews>
    <sheetView showGridLines="0" showRowColHeaders="0" workbookViewId="0" topLeftCell="A1">
      <selection activeCell="D26" sqref="D26"/>
    </sheetView>
  </sheetViews>
  <sheetFormatPr defaultColWidth="1.1484375" defaultRowHeight="15" zeroHeight="1"/>
  <cols>
    <col min="1" max="2" width="2.8515625" style="358" customWidth="1"/>
    <col min="3" max="3" width="3.140625" style="358" customWidth="1"/>
    <col min="4" max="8" width="2.8515625" style="358" customWidth="1"/>
    <col min="9" max="9" width="2.28125" style="358" customWidth="1"/>
    <col min="10" max="14" width="2.8515625" style="358" customWidth="1"/>
    <col min="15" max="15" width="2.140625" style="358" customWidth="1"/>
    <col min="16" max="20" width="2.8515625" style="358" customWidth="1"/>
    <col min="21" max="21" width="2.140625" style="358" customWidth="1"/>
    <col min="22" max="26" width="2.8515625" style="358" customWidth="1"/>
    <col min="27" max="27" width="2.00390625" style="358" customWidth="1"/>
    <col min="28" max="29" width="2.8515625" style="358" customWidth="1"/>
    <col min="30" max="30" width="2.00390625" style="358" customWidth="1"/>
    <col min="31" max="35" width="2.8515625" style="358" customWidth="1"/>
    <col min="36" max="16384" width="0" style="358" hidden="1" customWidth="1"/>
  </cols>
  <sheetData>
    <row r="1" ht="12.75"/>
    <row r="2" ht="12.75"/>
    <row r="3" ht="12.75">
      <c r="W3" s="414" t="s">
        <v>272</v>
      </c>
    </row>
    <row r="4" ht="12.75"/>
    <row r="5" ht="12.75"/>
    <row r="6" ht="12.75"/>
    <row r="7" ht="12.75"/>
    <row r="8" ht="12.75"/>
    <row r="9" ht="12.75"/>
    <row r="10" ht="12.75"/>
    <row r="11" ht="12.75"/>
    <row r="12" ht="12.75"/>
    <row r="13" ht="12.75"/>
    <row r="14" ht="12.75"/>
    <row r="15" ht="12.75"/>
    <row r="16" ht="12.75"/>
    <row r="17" ht="12.75"/>
    <row r="18" ht="12.75"/>
    <row r="19" ht="12.75"/>
    <row r="20" spans="2:33" ht="12.75">
      <c r="B20" s="415" t="s">
        <v>401</v>
      </c>
      <c r="C20" s="415"/>
      <c r="D20" s="416" t="s">
        <v>402</v>
      </c>
      <c r="E20" s="416"/>
      <c r="F20" s="416"/>
      <c r="G20" s="416"/>
      <c r="H20" s="416"/>
      <c r="I20" s="416"/>
      <c r="J20" s="416" t="s">
        <v>403</v>
      </c>
      <c r="K20" s="416"/>
      <c r="L20" s="416"/>
      <c r="M20" s="416"/>
      <c r="N20" s="416"/>
      <c r="O20" s="416"/>
      <c r="P20" s="416" t="s">
        <v>404</v>
      </c>
      <c r="Q20" s="416"/>
      <c r="R20" s="416"/>
      <c r="S20" s="416"/>
      <c r="T20" s="416"/>
      <c r="U20" s="416"/>
      <c r="V20" s="416" t="s">
        <v>405</v>
      </c>
      <c r="W20" s="416"/>
      <c r="X20" s="416"/>
      <c r="Y20" s="416"/>
      <c r="Z20" s="416"/>
      <c r="AA20" s="416"/>
      <c r="AB20" s="416" t="s">
        <v>406</v>
      </c>
      <c r="AC20" s="416"/>
      <c r="AD20" s="416"/>
      <c r="AE20" s="416"/>
      <c r="AF20" s="416"/>
      <c r="AG20" s="416"/>
    </row>
    <row r="21" spans="2:33" ht="10.5" customHeight="1">
      <c r="B21" s="416" t="s">
        <v>407</v>
      </c>
      <c r="C21" s="416"/>
      <c r="D21" s="417" t="s">
        <v>408</v>
      </c>
      <c r="E21" s="417"/>
      <c r="F21" s="417"/>
      <c r="G21" s="417"/>
      <c r="H21" s="417"/>
      <c r="I21" s="417"/>
      <c r="J21" s="417" t="s">
        <v>409</v>
      </c>
      <c r="K21" s="417"/>
      <c r="L21" s="417"/>
      <c r="M21" s="417"/>
      <c r="N21" s="417"/>
      <c r="O21" s="417"/>
      <c r="P21" s="417" t="s">
        <v>410</v>
      </c>
      <c r="Q21" s="417"/>
      <c r="R21" s="417"/>
      <c r="S21" s="417"/>
      <c r="T21" s="417"/>
      <c r="U21" s="417"/>
      <c r="V21" s="417" t="s">
        <v>410</v>
      </c>
      <c r="W21" s="417"/>
      <c r="X21" s="417"/>
      <c r="Y21" s="417"/>
      <c r="Z21" s="417"/>
      <c r="AA21" s="417"/>
      <c r="AB21" s="417" t="s">
        <v>411</v>
      </c>
      <c r="AC21" s="417"/>
      <c r="AD21" s="417"/>
      <c r="AE21" s="417"/>
      <c r="AF21" s="417"/>
      <c r="AG21" s="417"/>
    </row>
    <row r="22" spans="2:33" ht="10.5" customHeight="1">
      <c r="B22" s="416"/>
      <c r="C22" s="416"/>
      <c r="D22" s="418" t="s">
        <v>412</v>
      </c>
      <c r="E22" s="418"/>
      <c r="F22" s="418"/>
      <c r="G22" s="418"/>
      <c r="H22" s="418"/>
      <c r="I22" s="418"/>
      <c r="J22" s="419" t="s">
        <v>413</v>
      </c>
      <c r="K22" s="419"/>
      <c r="L22" s="419"/>
      <c r="M22" s="419"/>
      <c r="N22" s="419"/>
      <c r="O22" s="419"/>
      <c r="P22" s="419" t="s">
        <v>414</v>
      </c>
      <c r="Q22" s="419"/>
      <c r="R22" s="419"/>
      <c r="S22" s="419"/>
      <c r="T22" s="419"/>
      <c r="U22" s="419"/>
      <c r="V22" s="419" t="s">
        <v>415</v>
      </c>
      <c r="W22" s="419"/>
      <c r="X22" s="419"/>
      <c r="Y22" s="419"/>
      <c r="Z22" s="419"/>
      <c r="AA22" s="419"/>
      <c r="AB22" s="419" t="s">
        <v>416</v>
      </c>
      <c r="AC22" s="419"/>
      <c r="AD22" s="419"/>
      <c r="AE22" s="419"/>
      <c r="AF22" s="419"/>
      <c r="AG22" s="419"/>
    </row>
    <row r="23" spans="2:33" ht="10.5" customHeight="1">
      <c r="B23" s="416"/>
      <c r="C23" s="416"/>
      <c r="D23" s="418" t="s">
        <v>417</v>
      </c>
      <c r="E23" s="418"/>
      <c r="F23" s="418"/>
      <c r="G23" s="418"/>
      <c r="H23" s="418"/>
      <c r="I23" s="418"/>
      <c r="J23" s="419" t="s">
        <v>418</v>
      </c>
      <c r="K23" s="419"/>
      <c r="L23" s="419"/>
      <c r="M23" s="419"/>
      <c r="N23" s="419"/>
      <c r="O23" s="419"/>
      <c r="P23" s="419" t="s">
        <v>419</v>
      </c>
      <c r="Q23" s="419"/>
      <c r="R23" s="419"/>
      <c r="S23" s="419"/>
      <c r="T23" s="419"/>
      <c r="U23" s="419"/>
      <c r="V23" s="419" t="s">
        <v>420</v>
      </c>
      <c r="W23" s="419"/>
      <c r="X23" s="419"/>
      <c r="Y23" s="419"/>
      <c r="Z23" s="419"/>
      <c r="AA23" s="419"/>
      <c r="AB23" s="419" t="s">
        <v>421</v>
      </c>
      <c r="AC23" s="419"/>
      <c r="AD23" s="419"/>
      <c r="AE23" s="419"/>
      <c r="AF23" s="419"/>
      <c r="AG23" s="419"/>
    </row>
    <row r="24" spans="2:33" ht="10.5" customHeight="1">
      <c r="B24" s="416"/>
      <c r="C24" s="416"/>
      <c r="D24" s="418" t="s">
        <v>32</v>
      </c>
      <c r="E24" s="418"/>
      <c r="F24" s="418"/>
      <c r="G24" s="418" t="s">
        <v>32</v>
      </c>
      <c r="H24" s="418"/>
      <c r="I24" s="418"/>
      <c r="J24" s="419" t="s">
        <v>422</v>
      </c>
      <c r="K24" s="419"/>
      <c r="L24" s="419"/>
      <c r="M24" s="419"/>
      <c r="N24" s="419"/>
      <c r="O24" s="419"/>
      <c r="P24" s="419" t="s">
        <v>423</v>
      </c>
      <c r="Q24" s="419"/>
      <c r="R24" s="419"/>
      <c r="S24" s="419"/>
      <c r="T24" s="419"/>
      <c r="U24" s="419"/>
      <c r="V24" s="419"/>
      <c r="W24" s="419"/>
      <c r="X24" s="419"/>
      <c r="Y24" s="419"/>
      <c r="Z24" s="419"/>
      <c r="AA24" s="419"/>
      <c r="AB24" s="419" t="s">
        <v>423</v>
      </c>
      <c r="AC24" s="419"/>
      <c r="AD24" s="419"/>
      <c r="AE24" s="419"/>
      <c r="AF24" s="419"/>
      <c r="AG24" s="419"/>
    </row>
    <row r="25" spans="2:33" ht="10.5" customHeight="1">
      <c r="B25" s="416"/>
      <c r="C25" s="416"/>
      <c r="D25" s="420" t="s">
        <v>32</v>
      </c>
      <c r="E25" s="420"/>
      <c r="F25" s="420"/>
      <c r="G25" s="420" t="s">
        <v>32</v>
      </c>
      <c r="H25" s="420"/>
      <c r="I25" s="420"/>
      <c r="J25" s="421" t="s">
        <v>424</v>
      </c>
      <c r="K25" s="421"/>
      <c r="L25" s="421"/>
      <c r="M25" s="421"/>
      <c r="N25" s="421"/>
      <c r="O25" s="421"/>
      <c r="P25" s="421" t="s">
        <v>425</v>
      </c>
      <c r="Q25" s="421"/>
      <c r="R25" s="421"/>
      <c r="S25" s="421"/>
      <c r="T25" s="421"/>
      <c r="U25" s="421"/>
      <c r="V25" s="421"/>
      <c r="W25" s="421"/>
      <c r="X25" s="421"/>
      <c r="Y25" s="421"/>
      <c r="Z25" s="421"/>
      <c r="AA25" s="421"/>
      <c r="AB25" s="421" t="s">
        <v>425</v>
      </c>
      <c r="AC25" s="421"/>
      <c r="AD25" s="421"/>
      <c r="AE25" s="421"/>
      <c r="AF25" s="421"/>
      <c r="AG25" s="421"/>
    </row>
    <row r="26" spans="2:33" ht="26.25" customHeight="1">
      <c r="B26" s="416" t="s">
        <v>337</v>
      </c>
      <c r="C26" s="416"/>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row>
    <row r="27" spans="2:33" ht="26.25" customHeight="1">
      <c r="B27" s="416" t="s">
        <v>338</v>
      </c>
      <c r="C27" s="416"/>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row>
    <row r="28" spans="2:33" ht="26.25" customHeight="1">
      <c r="B28" s="416" t="s">
        <v>339</v>
      </c>
      <c r="C28" s="416"/>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row>
    <row r="29" spans="2:33" ht="26.25" customHeight="1">
      <c r="B29" s="416" t="s">
        <v>340</v>
      </c>
      <c r="C29" s="416"/>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row>
    <row r="30" spans="2:33" ht="26.25" customHeight="1">
      <c r="B30" s="416" t="s">
        <v>426</v>
      </c>
      <c r="C30" s="416"/>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row>
    <row r="31" spans="2:33" ht="26.25" customHeight="1">
      <c r="B31" s="416" t="s">
        <v>427</v>
      </c>
      <c r="C31" s="416"/>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row>
    <row r="32" spans="2:33" ht="26.25" customHeight="1">
      <c r="B32" s="416" t="s">
        <v>428</v>
      </c>
      <c r="C32" s="416"/>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row>
    <row r="33" spans="2:33" ht="26.25" customHeight="1">
      <c r="B33" s="416" t="s">
        <v>429</v>
      </c>
      <c r="C33" s="416"/>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row>
    <row r="34" spans="2:33" ht="26.25" customHeight="1">
      <c r="B34" s="416" t="s">
        <v>430</v>
      </c>
      <c r="C34" s="416"/>
      <c r="D34" s="423" t="s">
        <v>174</v>
      </c>
      <c r="E34" s="423"/>
      <c r="F34" s="423"/>
      <c r="G34" s="423"/>
      <c r="H34" s="423"/>
      <c r="I34" s="423"/>
      <c r="J34" s="424" t="s">
        <v>431</v>
      </c>
      <c r="K34" s="424"/>
      <c r="L34" s="424"/>
      <c r="M34" s="424"/>
      <c r="N34" s="424"/>
      <c r="O34" s="424"/>
      <c r="P34" s="425" t="s">
        <v>431</v>
      </c>
      <c r="Q34" s="425"/>
      <c r="R34" s="425"/>
      <c r="S34" s="425"/>
      <c r="T34" s="425"/>
      <c r="U34" s="425"/>
      <c r="V34" s="426">
        <f>SUM(V26:AA33)</f>
        <v>0</v>
      </c>
      <c r="W34" s="426"/>
      <c r="X34" s="426"/>
      <c r="Y34" s="426"/>
      <c r="Z34" s="426"/>
      <c r="AA34" s="426"/>
      <c r="AB34" s="426">
        <f>SUM(AB26:AG33)</f>
        <v>0</v>
      </c>
      <c r="AC34" s="426"/>
      <c r="AD34" s="426"/>
      <c r="AE34" s="426"/>
      <c r="AF34" s="426"/>
      <c r="AG34" s="426"/>
    </row>
    <row r="35" ht="12.75">
      <c r="C35" s="427"/>
    </row>
    <row r="36" ht="12.75">
      <c r="C36" s="428" t="s">
        <v>32</v>
      </c>
    </row>
    <row r="37" ht="12.75">
      <c r="C37" s="428" t="s">
        <v>32</v>
      </c>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c r="B59" s="358" t="s">
        <v>432</v>
      </c>
    </row>
    <row r="60" ht="12.75"/>
  </sheetData>
  <sheetProtection sheet="1" selectLockedCells="1"/>
  <mergeCells count="86">
    <mergeCell ref="B20:C20"/>
    <mergeCell ref="D20:I20"/>
    <mergeCell ref="J20:O20"/>
    <mergeCell ref="P20:U20"/>
    <mergeCell ref="V20:AA20"/>
    <mergeCell ref="AB20:AG20"/>
    <mergeCell ref="B21:C25"/>
    <mergeCell ref="D21:I21"/>
    <mergeCell ref="J21:O21"/>
    <mergeCell ref="P21:U21"/>
    <mergeCell ref="V21:AA21"/>
    <mergeCell ref="AB21:AG21"/>
    <mergeCell ref="D22:I22"/>
    <mergeCell ref="J22:O22"/>
    <mergeCell ref="P22:U22"/>
    <mergeCell ref="V22:AA22"/>
    <mergeCell ref="AB22:AG22"/>
    <mergeCell ref="D23:I23"/>
    <mergeCell ref="J23:O23"/>
    <mergeCell ref="P23:U23"/>
    <mergeCell ref="V23:AA23"/>
    <mergeCell ref="AB23:AG23"/>
    <mergeCell ref="D24:I24"/>
    <mergeCell ref="J24:O24"/>
    <mergeCell ref="P24:U24"/>
    <mergeCell ref="V24:AA24"/>
    <mergeCell ref="AB24:AG24"/>
    <mergeCell ref="D25:I25"/>
    <mergeCell ref="J25:O25"/>
    <mergeCell ref="P25:U25"/>
    <mergeCell ref="V25:AA25"/>
    <mergeCell ref="AB25:AG25"/>
    <mergeCell ref="B26:C26"/>
    <mergeCell ref="D26:I26"/>
    <mergeCell ref="J26:O26"/>
    <mergeCell ref="P26:U26"/>
    <mergeCell ref="V26:AA26"/>
    <mergeCell ref="AB26:AG26"/>
    <mergeCell ref="B27:C27"/>
    <mergeCell ref="D27:I27"/>
    <mergeCell ref="J27:O27"/>
    <mergeCell ref="P27:U27"/>
    <mergeCell ref="V27:AA27"/>
    <mergeCell ref="AB27:AG27"/>
    <mergeCell ref="B28:C28"/>
    <mergeCell ref="D28:I28"/>
    <mergeCell ref="J28:O28"/>
    <mergeCell ref="P28:U28"/>
    <mergeCell ref="V28:AA28"/>
    <mergeCell ref="AB28:AG28"/>
    <mergeCell ref="B29:C29"/>
    <mergeCell ref="D29:I29"/>
    <mergeCell ref="J29:O29"/>
    <mergeCell ref="P29:U29"/>
    <mergeCell ref="V29:AA29"/>
    <mergeCell ref="AB29:AG29"/>
    <mergeCell ref="B30:C30"/>
    <mergeCell ref="D30:I30"/>
    <mergeCell ref="J30:O30"/>
    <mergeCell ref="P30:U30"/>
    <mergeCell ref="V30:AA30"/>
    <mergeCell ref="AB30:AG30"/>
    <mergeCell ref="B31:C31"/>
    <mergeCell ref="D31:I31"/>
    <mergeCell ref="J31:O31"/>
    <mergeCell ref="P31:U31"/>
    <mergeCell ref="V31:AA31"/>
    <mergeCell ref="AB31:AG31"/>
    <mergeCell ref="B32:C32"/>
    <mergeCell ref="D32:I32"/>
    <mergeCell ref="J32:O32"/>
    <mergeCell ref="P32:U32"/>
    <mergeCell ref="V32:AA32"/>
    <mergeCell ref="AB32:AG32"/>
    <mergeCell ref="B33:C33"/>
    <mergeCell ref="D33:I33"/>
    <mergeCell ref="J33:O33"/>
    <mergeCell ref="P33:U33"/>
    <mergeCell ref="V33:AA33"/>
    <mergeCell ref="AB33:AG33"/>
    <mergeCell ref="B34:C34"/>
    <mergeCell ref="D34:I34"/>
    <mergeCell ref="J34:O34"/>
    <mergeCell ref="P34:U34"/>
    <mergeCell ref="V34:AA34"/>
    <mergeCell ref="AB34:AG34"/>
  </mergeCells>
  <printOptions/>
  <pageMargins left="0.19652777777777777" right="0.19652777777777777" top="0.19652777777777777" bottom="0.19652777777777777" header="0.5118055555555555" footer="0.5118055555555555"/>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dimension ref="B2:G43"/>
  <sheetViews>
    <sheetView showGridLines="0" showRowColHeaders="0" workbookViewId="0" topLeftCell="A1">
      <selection activeCell="B13" sqref="B13"/>
    </sheetView>
  </sheetViews>
  <sheetFormatPr defaultColWidth="1.1484375" defaultRowHeight="15" zeroHeight="1"/>
  <cols>
    <col min="1" max="1" width="1.421875" style="429" customWidth="1"/>
    <col min="2" max="2" width="6.421875" style="429" customWidth="1"/>
    <col min="3" max="3" width="62.00390625" style="429" customWidth="1"/>
    <col min="4" max="7" width="17.57421875" style="429" customWidth="1"/>
    <col min="8" max="8" width="0.42578125" style="429" customWidth="1"/>
    <col min="9" max="16384" width="0" style="429" hidden="1" customWidth="1"/>
  </cols>
  <sheetData>
    <row r="1" ht="12.75"/>
    <row r="2" ht="12.75">
      <c r="E2" s="430" t="s">
        <v>272</v>
      </c>
    </row>
    <row r="3" spans="2:7" ht="12.75" customHeight="1">
      <c r="B3" s="431" t="s">
        <v>433</v>
      </c>
      <c r="C3" s="431"/>
      <c r="D3" s="431"/>
      <c r="E3" s="431"/>
      <c r="F3" s="431"/>
      <c r="G3" s="431"/>
    </row>
    <row r="4" spans="2:7" ht="12.75">
      <c r="B4" s="431"/>
      <c r="C4" s="431"/>
      <c r="D4" s="431"/>
      <c r="E4" s="431"/>
      <c r="F4" s="431"/>
      <c r="G4" s="431"/>
    </row>
    <row r="5" spans="2:7" ht="12.75">
      <c r="B5" s="431"/>
      <c r="C5" s="431"/>
      <c r="D5" s="431"/>
      <c r="E5" s="431"/>
      <c r="F5" s="431"/>
      <c r="G5" s="431"/>
    </row>
    <row r="6" spans="2:7" ht="12.75">
      <c r="B6" s="431"/>
      <c r="C6" s="431"/>
      <c r="D6" s="431"/>
      <c r="E6" s="431"/>
      <c r="F6" s="431"/>
      <c r="G6" s="431"/>
    </row>
    <row r="7" spans="2:7" ht="12.75">
      <c r="B7" s="431"/>
      <c r="C7" s="431"/>
      <c r="D7" s="431"/>
      <c r="E7" s="431"/>
      <c r="F7" s="431"/>
      <c r="G7" s="431"/>
    </row>
    <row r="8" spans="2:7" ht="12.75">
      <c r="B8" s="431"/>
      <c r="C8" s="431"/>
      <c r="D8" s="431"/>
      <c r="E8" s="431"/>
      <c r="F8" s="431"/>
      <c r="G8" s="431"/>
    </row>
    <row r="9" spans="3:4" ht="12" customHeight="1">
      <c r="C9" s="432" t="s">
        <v>434</v>
      </c>
      <c r="D9" s="432"/>
    </row>
    <row r="10" ht="12.75"/>
    <row r="11" spans="2:7" ht="14.25" customHeight="1">
      <c r="B11" s="433" t="s">
        <v>407</v>
      </c>
      <c r="C11" s="433" t="s">
        <v>435</v>
      </c>
      <c r="D11" s="433" t="s">
        <v>436</v>
      </c>
      <c r="E11" s="433" t="s">
        <v>437</v>
      </c>
      <c r="F11" s="433" t="s">
        <v>438</v>
      </c>
      <c r="G11" s="433" t="s">
        <v>439</v>
      </c>
    </row>
    <row r="12" spans="2:7" ht="14.25" customHeight="1">
      <c r="B12" s="433" t="s">
        <v>440</v>
      </c>
      <c r="C12" s="433" t="s">
        <v>441</v>
      </c>
      <c r="D12" s="433" t="s">
        <v>442</v>
      </c>
      <c r="E12" s="433" t="s">
        <v>443</v>
      </c>
      <c r="F12" s="433" t="s">
        <v>444</v>
      </c>
      <c r="G12" s="433" t="s">
        <v>445</v>
      </c>
    </row>
    <row r="13" spans="2:7" ht="14.25" customHeight="1">
      <c r="B13" s="434"/>
      <c r="C13" s="434"/>
      <c r="D13" s="434"/>
      <c r="E13" s="434"/>
      <c r="F13" s="434"/>
      <c r="G13" s="434"/>
    </row>
    <row r="14" spans="2:7" ht="14.25" customHeight="1">
      <c r="B14" s="434"/>
      <c r="C14" s="434"/>
      <c r="D14" s="434"/>
      <c r="E14" s="434"/>
      <c r="F14" s="434"/>
      <c r="G14" s="434"/>
    </row>
    <row r="15" spans="2:7" ht="14.25" customHeight="1">
      <c r="B15" s="434"/>
      <c r="C15" s="434"/>
      <c r="D15" s="434"/>
      <c r="E15" s="434"/>
      <c r="F15" s="434"/>
      <c r="G15" s="434"/>
    </row>
    <row r="16" spans="2:7" ht="14.25" customHeight="1">
      <c r="B16" s="434"/>
      <c r="C16" s="434"/>
      <c r="D16" s="434"/>
      <c r="E16" s="434"/>
      <c r="F16" s="434"/>
      <c r="G16" s="434"/>
    </row>
    <row r="17" spans="2:7" ht="14.25" customHeight="1">
      <c r="B17" s="434"/>
      <c r="C17" s="434"/>
      <c r="D17" s="434"/>
      <c r="E17" s="434"/>
      <c r="F17" s="434"/>
      <c r="G17" s="434"/>
    </row>
    <row r="18" spans="2:7" ht="14.25" customHeight="1">
      <c r="B18" s="434"/>
      <c r="C18" s="434"/>
      <c r="D18" s="434"/>
      <c r="E18" s="434"/>
      <c r="F18" s="434"/>
      <c r="G18" s="434"/>
    </row>
    <row r="19" spans="2:7" ht="14.25" customHeight="1">
      <c r="B19" s="434"/>
      <c r="C19" s="434"/>
      <c r="D19" s="434"/>
      <c r="E19" s="434"/>
      <c r="F19" s="434"/>
      <c r="G19" s="434"/>
    </row>
    <row r="20" spans="2:7" ht="14.25" customHeight="1">
      <c r="B20" s="434"/>
      <c r="C20" s="434"/>
      <c r="D20" s="434"/>
      <c r="E20" s="434"/>
      <c r="F20" s="434"/>
      <c r="G20" s="434"/>
    </row>
    <row r="21" spans="2:7" ht="14.25" customHeight="1">
      <c r="B21" s="434"/>
      <c r="C21" s="434"/>
      <c r="D21" s="434"/>
      <c r="E21" s="434"/>
      <c r="F21" s="434"/>
      <c r="G21" s="434"/>
    </row>
    <row r="22" spans="2:7" ht="14.25" customHeight="1">
      <c r="B22" s="434"/>
      <c r="C22" s="434"/>
      <c r="D22" s="434"/>
      <c r="E22" s="434"/>
      <c r="F22" s="434"/>
      <c r="G22" s="434"/>
    </row>
    <row r="23" spans="2:7" ht="14.25" customHeight="1">
      <c r="B23" s="434"/>
      <c r="C23" s="434"/>
      <c r="D23" s="434"/>
      <c r="E23" s="434"/>
      <c r="F23" s="434"/>
      <c r="G23" s="434"/>
    </row>
    <row r="24" spans="2:7" ht="14.25" customHeight="1">
      <c r="B24" s="434"/>
      <c r="C24" s="434"/>
      <c r="D24" s="434"/>
      <c r="E24" s="434"/>
      <c r="F24" s="434"/>
      <c r="G24" s="434"/>
    </row>
    <row r="25" spans="2:7" ht="14.25" customHeight="1">
      <c r="B25" s="434"/>
      <c r="C25" s="434"/>
      <c r="D25" s="434"/>
      <c r="E25" s="434"/>
      <c r="F25" s="434"/>
      <c r="G25" s="434"/>
    </row>
    <row r="26" spans="2:7" ht="14.25" customHeight="1">
      <c r="B26" s="434"/>
      <c r="C26" s="434"/>
      <c r="D26" s="434"/>
      <c r="E26" s="434"/>
      <c r="F26" s="434"/>
      <c r="G26" s="434"/>
    </row>
    <row r="27" spans="2:7" ht="14.25" customHeight="1">
      <c r="B27" s="434"/>
      <c r="C27" s="434"/>
      <c r="D27" s="434"/>
      <c r="E27" s="434"/>
      <c r="F27" s="434"/>
      <c r="G27" s="434"/>
    </row>
    <row r="28" spans="2:7" ht="14.25" customHeight="1">
      <c r="B28" s="434"/>
      <c r="C28" s="434"/>
      <c r="D28" s="434"/>
      <c r="E28" s="434"/>
      <c r="F28" s="434"/>
      <c r="G28" s="434"/>
    </row>
    <row r="29" spans="2:7" ht="14.25" customHeight="1">
      <c r="B29" s="434"/>
      <c r="C29" s="434"/>
      <c r="D29" s="434"/>
      <c r="E29" s="434"/>
      <c r="F29" s="434"/>
      <c r="G29" s="434"/>
    </row>
    <row r="30" spans="2:7" ht="14.25" customHeight="1">
      <c r="B30" s="434"/>
      <c r="C30" s="434"/>
      <c r="D30" s="434"/>
      <c r="E30" s="434"/>
      <c r="F30" s="434"/>
      <c r="G30" s="434"/>
    </row>
    <row r="31" spans="2:7" ht="14.25" customHeight="1">
      <c r="B31" s="434"/>
      <c r="C31" s="434"/>
      <c r="D31" s="434"/>
      <c r="E31" s="434"/>
      <c r="F31" s="434"/>
      <c r="G31" s="434"/>
    </row>
    <row r="32" spans="2:7" ht="14.25" customHeight="1">
      <c r="B32" s="434"/>
      <c r="C32" s="434"/>
      <c r="D32" s="434"/>
      <c r="E32" s="434"/>
      <c r="F32" s="434"/>
      <c r="G32" s="434"/>
    </row>
    <row r="33" spans="2:7" ht="14.25" customHeight="1">
      <c r="B33" s="434"/>
      <c r="C33" s="434"/>
      <c r="D33" s="434"/>
      <c r="E33" s="434"/>
      <c r="F33" s="434"/>
      <c r="G33" s="434"/>
    </row>
    <row r="34" ht="3.75" customHeight="1"/>
    <row r="35" spans="2:7" ht="30" customHeight="1">
      <c r="B35" s="435" t="s">
        <v>446</v>
      </c>
      <c r="C35" s="435"/>
      <c r="D35" s="435"/>
      <c r="E35" s="435"/>
      <c r="F35" s="435"/>
      <c r="G35" s="435"/>
    </row>
    <row r="36" spans="2:7" ht="15" customHeight="1">
      <c r="B36" s="435"/>
      <c r="C36" s="435"/>
      <c r="D36" s="435"/>
      <c r="E36" s="435"/>
      <c r="F36" s="435"/>
      <c r="G36" s="435"/>
    </row>
    <row r="37" spans="2:7" ht="15" customHeight="1">
      <c r="B37" s="435"/>
      <c r="C37" s="435"/>
      <c r="D37" s="435"/>
      <c r="E37" s="435"/>
      <c r="F37" s="435"/>
      <c r="G37" s="435"/>
    </row>
    <row r="38" spans="2:7" ht="15" customHeight="1">
      <c r="B38" s="435"/>
      <c r="C38" s="435"/>
      <c r="D38" s="435"/>
      <c r="E38" s="435"/>
      <c r="F38" s="435"/>
      <c r="G38" s="435"/>
    </row>
    <row r="39" spans="2:7" ht="15" customHeight="1">
      <c r="B39" s="435"/>
      <c r="C39" s="435"/>
      <c r="D39" s="435"/>
      <c r="E39" s="435"/>
      <c r="F39" s="435"/>
      <c r="G39" s="435"/>
    </row>
    <row r="40" spans="2:7" ht="15" customHeight="1">
      <c r="B40" s="435"/>
      <c r="C40" s="435"/>
      <c r="D40" s="435"/>
      <c r="E40" s="435"/>
      <c r="F40" s="435"/>
      <c r="G40" s="435"/>
    </row>
    <row r="41" spans="2:7" ht="12.75">
      <c r="B41" s="435"/>
      <c r="C41" s="435"/>
      <c r="D41" s="435"/>
      <c r="E41" s="435"/>
      <c r="F41" s="435"/>
      <c r="G41" s="435"/>
    </row>
    <row r="42" ht="3.75" customHeight="1"/>
    <row r="43" ht="12.75">
      <c r="B43" s="436" t="s">
        <v>447</v>
      </c>
    </row>
  </sheetData>
  <sheetProtection sheet="1" selectLockedCells="1"/>
  <mergeCells count="3">
    <mergeCell ref="B3:G8"/>
    <mergeCell ref="C9:D9"/>
    <mergeCell ref="B35:G41"/>
  </mergeCells>
  <printOptions/>
  <pageMargins left="0.19652777777777777" right="0.19652777777777777" top="0.19652777777777777" bottom="0.19652777777777777"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tabColor indexed="10"/>
  </sheetPr>
  <dimension ref="A1:AH55"/>
  <sheetViews>
    <sheetView showGridLines="0" showRowColHeaders="0" tabSelected="1" zoomScaleSheetLayoutView="85" workbookViewId="0" topLeftCell="A1">
      <selection activeCell="B3" sqref="B3"/>
    </sheetView>
  </sheetViews>
  <sheetFormatPr defaultColWidth="1.1484375" defaultRowHeight="17.25" customHeight="1" zeroHeight="1"/>
  <cols>
    <col min="1" max="1" width="2.00390625" style="9" customWidth="1"/>
    <col min="2" max="2" width="3.00390625" style="9" customWidth="1"/>
    <col min="3" max="12" width="2.8515625" style="9" customWidth="1"/>
    <col min="13" max="15" width="3.00390625" style="9" customWidth="1"/>
    <col min="16" max="16" width="2.28125" style="9" customWidth="1"/>
    <col min="17" max="18" width="3.00390625" style="9" customWidth="1"/>
    <col min="19" max="19" width="2.57421875" style="9" customWidth="1"/>
    <col min="20" max="21" width="3.00390625" style="9" customWidth="1"/>
    <col min="22" max="22" width="2.57421875" style="9" customWidth="1"/>
    <col min="23" max="33" width="3.00390625" style="9" customWidth="1"/>
    <col min="34" max="34" width="1.57421875" style="9" customWidth="1"/>
    <col min="35" max="16384" width="0" style="9" hidden="1" customWidth="1"/>
  </cols>
  <sheetData>
    <row r="1" spans="1:34" ht="17.25" customHeight="1">
      <c r="A1" s="10"/>
      <c r="B1" s="10"/>
      <c r="C1" s="10"/>
      <c r="D1" s="10"/>
      <c r="E1" s="10"/>
      <c r="F1" s="11"/>
      <c r="G1" s="11"/>
      <c r="H1" s="11" t="s">
        <v>3</v>
      </c>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7.25" customHeight="1">
      <c r="A2" s="10"/>
      <c r="B2" s="10" t="s">
        <v>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17.25" customHeight="1">
      <c r="A3" s="10"/>
      <c r="B3" s="12"/>
      <c r="C3" s="12"/>
      <c r="D3" s="12"/>
      <c r="E3" s="12"/>
      <c r="F3" s="12"/>
      <c r="G3" s="12"/>
      <c r="H3" s="12"/>
      <c r="I3" s="12"/>
      <c r="J3" s="12"/>
      <c r="K3" s="12"/>
      <c r="L3" s="12"/>
      <c r="M3" s="12"/>
      <c r="N3" s="12"/>
      <c r="O3" s="12"/>
      <c r="P3" s="10"/>
      <c r="Q3" s="10"/>
      <c r="R3" s="10"/>
      <c r="S3" s="10"/>
      <c r="T3" s="10"/>
      <c r="U3" s="10"/>
      <c r="V3" s="10"/>
      <c r="W3" s="10"/>
      <c r="X3" s="10"/>
      <c r="Y3" s="10"/>
      <c r="Z3" s="10"/>
      <c r="AA3" s="10"/>
      <c r="AB3" s="10"/>
      <c r="AC3" s="10"/>
      <c r="AD3" s="10"/>
      <c r="AE3" s="10"/>
      <c r="AF3" s="10"/>
      <c r="AG3" s="10"/>
      <c r="AH3" s="10"/>
    </row>
    <row r="4" spans="1:34" ht="17.25" customHeight="1">
      <c r="A4" s="10"/>
      <c r="B4" s="10" t="s">
        <v>5</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17.25" customHeight="1">
      <c r="A5" s="10"/>
      <c r="B5" s="12"/>
      <c r="C5" s="12"/>
      <c r="D5" s="12"/>
      <c r="E5" s="12"/>
      <c r="F5" s="12"/>
      <c r="G5" s="12"/>
      <c r="H5" s="12"/>
      <c r="I5" s="12"/>
      <c r="J5" s="12"/>
      <c r="K5" s="12"/>
      <c r="L5" s="12"/>
      <c r="M5" s="12"/>
      <c r="N5" s="12"/>
      <c r="O5" s="12"/>
      <c r="P5" s="10"/>
      <c r="Q5" s="10"/>
      <c r="R5" s="10"/>
      <c r="S5" s="10"/>
      <c r="T5" s="10"/>
      <c r="U5" s="10"/>
      <c r="V5" s="10"/>
      <c r="W5" s="10"/>
      <c r="X5" s="10"/>
      <c r="Y5" s="10"/>
      <c r="Z5" s="10"/>
      <c r="AA5" s="10"/>
      <c r="AB5" s="10"/>
      <c r="AC5" s="10"/>
      <c r="AD5" s="10"/>
      <c r="AE5" s="10"/>
      <c r="AF5" s="10"/>
      <c r="AG5" s="10"/>
      <c r="AH5" s="10"/>
    </row>
    <row r="6" spans="1:34" ht="17.25" customHeight="1">
      <c r="A6" s="10"/>
      <c r="B6" s="10" t="s">
        <v>6</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17.25" customHeight="1">
      <c r="A7" s="10"/>
      <c r="B7" s="13" t="s">
        <v>7</v>
      </c>
      <c r="C7" s="14" t="s">
        <v>8</v>
      </c>
      <c r="D7" s="15"/>
      <c r="E7" s="15"/>
      <c r="F7" s="15"/>
      <c r="G7" s="15"/>
      <c r="H7" s="15"/>
      <c r="I7" s="15"/>
      <c r="J7" s="15"/>
      <c r="K7" s="15"/>
      <c r="L7" s="15"/>
      <c r="M7" s="16"/>
      <c r="N7" s="10"/>
      <c r="O7" s="10"/>
      <c r="P7" s="10"/>
      <c r="Q7" s="10"/>
      <c r="R7" s="10"/>
      <c r="S7" s="10"/>
      <c r="T7" s="10"/>
      <c r="U7" s="10"/>
      <c r="V7" s="10"/>
      <c r="W7" s="10"/>
      <c r="X7" s="10"/>
      <c r="Y7" s="10"/>
      <c r="Z7" s="10"/>
      <c r="AA7" s="10"/>
      <c r="AB7" s="10"/>
      <c r="AC7" s="10"/>
      <c r="AD7" s="10"/>
      <c r="AE7" s="10"/>
      <c r="AF7" s="10"/>
      <c r="AG7" s="10"/>
      <c r="AH7" s="10"/>
    </row>
    <row r="8" spans="1:34" ht="17.25" customHeight="1">
      <c r="A8" s="10"/>
      <c r="B8" s="10" t="s">
        <v>9</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row>
    <row r="9" spans="1:34" ht="17.25" customHeight="1">
      <c r="A9" s="10"/>
      <c r="B9" s="17"/>
      <c r="C9" s="18"/>
      <c r="D9" s="18"/>
      <c r="E9" s="18"/>
      <c r="F9" s="18"/>
      <c r="G9" s="18"/>
      <c r="H9" s="19" t="s">
        <v>10</v>
      </c>
      <c r="I9" s="18"/>
      <c r="J9" s="18"/>
      <c r="K9" s="18"/>
      <c r="L9" s="20"/>
      <c r="M9" s="10"/>
      <c r="N9" s="10"/>
      <c r="O9" s="10"/>
      <c r="P9" s="10"/>
      <c r="Q9" s="10"/>
      <c r="R9" s="10"/>
      <c r="S9" s="10"/>
      <c r="T9" s="10" t="s">
        <v>11</v>
      </c>
      <c r="U9" s="10"/>
      <c r="V9" s="10"/>
      <c r="W9" s="10"/>
      <c r="X9" s="10"/>
      <c r="Y9" s="10"/>
      <c r="Z9" s="10"/>
      <c r="AA9" s="10"/>
      <c r="AB9" s="10"/>
      <c r="AC9" s="10"/>
      <c r="AD9" s="10"/>
      <c r="AE9" s="10"/>
      <c r="AF9" s="10"/>
      <c r="AG9" s="10"/>
      <c r="AH9" s="10"/>
    </row>
    <row r="10" spans="1:34" ht="3"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4" ht="3"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1:34" ht="17.25" customHeight="1">
      <c r="A12" s="10"/>
      <c r="B12" s="10" t="s">
        <v>12</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ht="17.25" customHeight="1">
      <c r="A13" s="10"/>
      <c r="B13" s="10" t="s">
        <v>13</v>
      </c>
      <c r="C13" s="10"/>
      <c r="D13" s="10"/>
      <c r="E13" s="10"/>
      <c r="F13" s="10"/>
      <c r="G13" s="10" t="s">
        <v>14</v>
      </c>
      <c r="H13" s="10"/>
      <c r="I13" s="10"/>
      <c r="J13" s="10"/>
      <c r="K13" s="10"/>
      <c r="L13" s="10" t="s">
        <v>15</v>
      </c>
      <c r="M13" s="10"/>
      <c r="N13" s="10"/>
      <c r="O13" s="10"/>
      <c r="P13" s="10"/>
      <c r="Q13" s="10"/>
      <c r="R13" s="10" t="s">
        <v>16</v>
      </c>
      <c r="S13" s="10"/>
      <c r="T13" s="10"/>
      <c r="U13" s="10"/>
      <c r="V13" s="10"/>
      <c r="W13" s="10"/>
      <c r="X13" s="10"/>
      <c r="Y13" s="10"/>
      <c r="Z13" s="10"/>
      <c r="AA13" s="10"/>
      <c r="AB13" s="10"/>
      <c r="AC13" s="10"/>
      <c r="AD13" s="10"/>
      <c r="AE13" s="10"/>
      <c r="AF13" s="10"/>
      <c r="AG13" s="10"/>
      <c r="AH13" s="10"/>
    </row>
    <row r="14" spans="1:34" ht="17.25" customHeight="1">
      <c r="A14" s="10"/>
      <c r="B14" s="10"/>
      <c r="C14" s="10"/>
      <c r="D14" s="10"/>
      <c r="E14" s="10"/>
      <c r="F14" s="10"/>
      <c r="G14" s="10"/>
      <c r="H14" s="10"/>
      <c r="I14" s="10"/>
      <c r="J14" s="10"/>
      <c r="K14" s="10"/>
      <c r="L14" s="10"/>
      <c r="M14" s="10"/>
      <c r="N14" s="10"/>
      <c r="O14" s="10"/>
      <c r="P14" s="10"/>
      <c r="Q14" s="10"/>
      <c r="R14" s="21" t="s">
        <v>17</v>
      </c>
      <c r="S14" s="21"/>
      <c r="T14" s="21"/>
      <c r="U14" s="10"/>
      <c r="V14" s="10"/>
      <c r="W14" s="10"/>
      <c r="X14" s="10"/>
      <c r="Y14" s="10"/>
      <c r="Z14" s="13"/>
      <c r="AA14" s="18"/>
      <c r="AB14" s="18"/>
      <c r="AC14" s="18"/>
      <c r="AD14" s="18"/>
      <c r="AE14" s="18"/>
      <c r="AF14" s="18"/>
      <c r="AG14" s="22"/>
      <c r="AH14" s="10"/>
    </row>
    <row r="15" spans="1:34" ht="17.25" customHeight="1">
      <c r="A15" s="10"/>
      <c r="B15" s="10" t="s">
        <v>18</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7.25" customHeight="1">
      <c r="A16" s="10"/>
      <c r="B16" s="10"/>
      <c r="C16" s="10"/>
      <c r="D16" s="10"/>
      <c r="E16" s="10"/>
      <c r="F16" s="10"/>
      <c r="G16" s="10"/>
      <c r="H16" s="10"/>
      <c r="I16" s="10"/>
      <c r="J16" s="10"/>
      <c r="K16" s="10"/>
      <c r="L16" s="10"/>
      <c r="M16" s="10"/>
      <c r="N16" s="10"/>
      <c r="O16" s="10"/>
      <c r="P16" s="10"/>
      <c r="Q16" s="10"/>
      <c r="R16" s="10"/>
      <c r="S16" s="10"/>
      <c r="T16" s="10"/>
      <c r="U16" s="10"/>
      <c r="V16" s="10"/>
      <c r="W16" s="10"/>
      <c r="X16" s="23" t="s">
        <v>19</v>
      </c>
      <c r="Y16" s="10"/>
      <c r="Z16" s="13"/>
      <c r="AA16" s="18"/>
      <c r="AB16" s="18"/>
      <c r="AC16" s="18"/>
      <c r="AD16" s="18"/>
      <c r="AE16" s="18"/>
      <c r="AF16" s="18"/>
      <c r="AG16" s="22">
        <v>0</v>
      </c>
      <c r="AH16" s="10"/>
    </row>
    <row r="17" spans="1:34" ht="17.2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t="17.25" customHeight="1">
      <c r="A18" s="10"/>
      <c r="B18" s="24" t="s">
        <v>20</v>
      </c>
      <c r="C18" s="10"/>
      <c r="D18" s="10"/>
      <c r="E18" s="10"/>
      <c r="F18" s="10"/>
      <c r="G18" s="10"/>
      <c r="H18" s="10"/>
      <c r="I18" s="10"/>
      <c r="J18" s="10"/>
      <c r="K18" s="10"/>
      <c r="L18" s="10"/>
      <c r="M18" s="10"/>
      <c r="N18" s="10"/>
      <c r="O18" s="10"/>
      <c r="P18" s="10"/>
      <c r="Q18" s="10"/>
      <c r="R18" s="10"/>
      <c r="S18" s="10"/>
      <c r="T18" s="10"/>
      <c r="U18" s="10"/>
      <c r="V18" s="10"/>
      <c r="W18" s="10"/>
      <c r="X18" s="10"/>
      <c r="Y18" s="23"/>
      <c r="Z18" s="23" t="s">
        <v>21</v>
      </c>
      <c r="AA18" s="23"/>
      <c r="AB18" s="10"/>
      <c r="AC18" s="10"/>
      <c r="AD18" s="23" t="s">
        <v>22</v>
      </c>
      <c r="AE18" s="10"/>
      <c r="AF18" s="10"/>
      <c r="AG18" s="10"/>
      <c r="AH18" s="10"/>
    </row>
    <row r="19" spans="1:34" ht="17.25" customHeight="1">
      <c r="A19" s="10"/>
      <c r="B19" s="25"/>
      <c r="C19" s="25" t="s">
        <v>23</v>
      </c>
      <c r="D19" s="10"/>
      <c r="E19" s="10"/>
      <c r="F19" s="10"/>
      <c r="G19" s="10"/>
      <c r="H19" s="10"/>
      <c r="I19" s="10"/>
      <c r="J19" s="10"/>
      <c r="K19" s="10"/>
      <c r="L19" s="10"/>
      <c r="M19" s="10"/>
      <c r="N19" s="10"/>
      <c r="O19" s="10"/>
      <c r="P19" s="10"/>
      <c r="Q19" s="10"/>
      <c r="R19" s="10"/>
      <c r="S19" s="10"/>
      <c r="T19" s="10"/>
      <c r="U19" s="10"/>
      <c r="V19" s="10"/>
      <c r="W19" s="10"/>
      <c r="X19" s="10"/>
      <c r="Y19" s="23"/>
      <c r="Z19" s="10"/>
      <c r="AA19" s="23"/>
      <c r="AB19" s="10"/>
      <c r="AC19" s="10"/>
      <c r="AD19" s="10"/>
      <c r="AE19" s="10"/>
      <c r="AF19" s="10"/>
      <c r="AG19" s="10"/>
      <c r="AH19" s="10"/>
    </row>
    <row r="20" spans="1:34" ht="17.25" customHeight="1">
      <c r="A20" s="10"/>
      <c r="B20" s="24" t="s">
        <v>24</v>
      </c>
      <c r="C20" s="10"/>
      <c r="D20" s="10"/>
      <c r="E20" s="10"/>
      <c r="F20" s="10"/>
      <c r="G20" s="10"/>
      <c r="H20" s="10"/>
      <c r="I20" s="10"/>
      <c r="J20" s="10"/>
      <c r="K20" s="10"/>
      <c r="L20" s="10"/>
      <c r="M20" s="10"/>
      <c r="N20" s="10"/>
      <c r="O20" s="10"/>
      <c r="P20" s="10"/>
      <c r="Q20" s="10"/>
      <c r="R20" s="10"/>
      <c r="S20" s="10"/>
      <c r="T20" s="10"/>
      <c r="U20" s="10"/>
      <c r="V20" s="10"/>
      <c r="W20" s="10"/>
      <c r="X20" s="10"/>
      <c r="Y20" s="23"/>
      <c r="Z20" s="23" t="s">
        <v>21</v>
      </c>
      <c r="AA20" s="23"/>
      <c r="AB20" s="10"/>
      <c r="AC20" s="10"/>
      <c r="AD20" s="23" t="s">
        <v>22</v>
      </c>
      <c r="AE20" s="10"/>
      <c r="AF20" s="10"/>
      <c r="AG20" s="10"/>
      <c r="AH20" s="10"/>
    </row>
    <row r="21" spans="1:34" ht="13.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23"/>
      <c r="Z21" s="10"/>
      <c r="AA21" s="23"/>
      <c r="AB21" s="10"/>
      <c r="AC21" s="10"/>
      <c r="AD21" s="10"/>
      <c r="AE21" s="10"/>
      <c r="AF21" s="10"/>
      <c r="AG21" s="10"/>
      <c r="AH21" s="10"/>
    </row>
    <row r="22" spans="1:34" ht="10.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34" ht="36" customHeight="1">
      <c r="A23" s="10"/>
      <c r="B23" s="10"/>
      <c r="C23" s="10"/>
      <c r="D23" s="10"/>
      <c r="E23" s="10"/>
      <c r="F23" s="10"/>
      <c r="G23" s="10"/>
      <c r="H23" s="10"/>
      <c r="I23" s="10"/>
      <c r="J23" s="10"/>
      <c r="K23" s="10"/>
      <c r="L23" s="10"/>
      <c r="M23" s="26"/>
      <c r="N23" s="26" t="s">
        <v>25</v>
      </c>
      <c r="O23" s="26"/>
      <c r="P23" s="10"/>
      <c r="Q23" s="10"/>
      <c r="R23" s="10"/>
      <c r="S23" s="10"/>
      <c r="T23" s="10"/>
      <c r="U23" s="10"/>
      <c r="V23" s="10"/>
      <c r="W23" s="10"/>
      <c r="X23" s="10"/>
      <c r="Y23" s="10"/>
      <c r="Z23" s="10"/>
      <c r="AA23" s="10"/>
      <c r="AB23" s="10"/>
      <c r="AC23" s="10"/>
      <c r="AD23" s="10"/>
      <c r="AE23" s="10"/>
      <c r="AF23" s="10"/>
      <c r="AG23" s="10"/>
      <c r="AH23" s="10"/>
    </row>
    <row r="24" spans="1:34" ht="17.25" customHeight="1">
      <c r="A24" s="10"/>
      <c r="B24" s="10"/>
      <c r="C24" s="10"/>
      <c r="D24" s="10"/>
      <c r="E24" s="10"/>
      <c r="F24" s="10"/>
      <c r="G24" s="10"/>
      <c r="H24" s="10"/>
      <c r="I24" s="10"/>
      <c r="J24" s="27"/>
      <c r="K24" s="27" t="s">
        <v>26</v>
      </c>
      <c r="L24" s="27"/>
      <c r="M24" s="10"/>
      <c r="N24" s="10"/>
      <c r="O24" s="10"/>
      <c r="P24" s="10"/>
      <c r="Q24" s="10"/>
      <c r="R24" s="10"/>
      <c r="S24" s="10"/>
      <c r="T24" s="10"/>
      <c r="U24" s="10"/>
      <c r="V24" s="10"/>
      <c r="W24" s="10"/>
      <c r="X24" s="10"/>
      <c r="Y24" s="10"/>
      <c r="Z24" s="10"/>
      <c r="AA24" s="10"/>
      <c r="AB24" s="10"/>
      <c r="AC24" s="10"/>
      <c r="AD24" s="10"/>
      <c r="AE24" s="10"/>
      <c r="AF24" s="10"/>
      <c r="AG24" s="10"/>
      <c r="AH24" s="10"/>
    </row>
    <row r="25" spans="1:34" ht="17.25" customHeight="1">
      <c r="A25" s="10"/>
      <c r="B25" s="10"/>
      <c r="C25" s="10"/>
      <c r="D25" s="10" t="s">
        <v>27</v>
      </c>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1:34" ht="17.25" customHeight="1">
      <c r="A26" s="10"/>
      <c r="B26" s="10"/>
      <c r="C26" s="10" t="s">
        <v>28</v>
      </c>
      <c r="D26" s="10"/>
      <c r="E26" s="10"/>
      <c r="F26" s="10"/>
      <c r="G26" s="10"/>
      <c r="H26" s="10"/>
      <c r="I26" s="10"/>
      <c r="J26" s="10"/>
      <c r="K26" s="10"/>
      <c r="L26" s="10"/>
      <c r="M26" s="10"/>
      <c r="N26" s="10"/>
      <c r="O26" s="10"/>
      <c r="P26" s="10"/>
      <c r="Q26" s="10"/>
      <c r="R26" s="10" t="s">
        <v>29</v>
      </c>
      <c r="S26" s="10"/>
      <c r="T26" s="10"/>
      <c r="U26" s="10"/>
      <c r="V26" s="10"/>
      <c r="W26" s="10"/>
      <c r="X26" s="10"/>
      <c r="Y26" s="10"/>
      <c r="Z26" s="10"/>
      <c r="AA26" s="10"/>
      <c r="AB26" s="10" t="s">
        <v>30</v>
      </c>
      <c r="AC26" s="10"/>
      <c r="AD26" s="10"/>
      <c r="AE26" s="10"/>
      <c r="AF26" s="10"/>
      <c r="AG26" s="10"/>
      <c r="AH26" s="10"/>
    </row>
    <row r="27" spans="1:34" ht="17.25" customHeight="1">
      <c r="A27" s="10"/>
      <c r="B27" s="10"/>
      <c r="C27" s="10"/>
      <c r="D27" s="10"/>
      <c r="E27" s="10"/>
      <c r="F27" s="10"/>
      <c r="G27" s="10"/>
      <c r="H27" s="10"/>
      <c r="I27" s="10"/>
      <c r="J27" s="10"/>
      <c r="K27" s="10"/>
      <c r="L27" s="10"/>
      <c r="M27" s="10"/>
      <c r="N27" s="10"/>
      <c r="O27" s="10" t="s">
        <v>31</v>
      </c>
      <c r="P27" s="10"/>
      <c r="Q27" s="10"/>
      <c r="R27" s="10"/>
      <c r="S27" s="10"/>
      <c r="T27" s="10"/>
      <c r="U27" s="10"/>
      <c r="V27" s="10"/>
      <c r="W27" s="10"/>
      <c r="X27" s="10"/>
      <c r="Y27" s="10"/>
      <c r="Z27" s="10"/>
      <c r="AA27" s="10"/>
      <c r="AB27" s="10"/>
      <c r="AC27" s="10"/>
      <c r="AD27" s="10"/>
      <c r="AE27" s="10"/>
      <c r="AF27" s="10"/>
      <c r="AG27" s="10"/>
      <c r="AH27" s="10"/>
    </row>
    <row r="28" spans="1:34" ht="17.25" customHeight="1">
      <c r="A28" s="10"/>
      <c r="B28" s="10"/>
      <c r="C28" s="10"/>
      <c r="D28" s="28" t="s">
        <v>32</v>
      </c>
      <c r="E28" s="10"/>
      <c r="F28" s="10"/>
      <c r="G28" s="10"/>
      <c r="H28" s="10"/>
      <c r="I28" s="10"/>
      <c r="J28" s="11" t="s">
        <v>33</v>
      </c>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ht="11.25" customHeight="1">
      <c r="A29" s="10"/>
      <c r="B29" s="29" t="s">
        <v>34</v>
      </c>
      <c r="C29" s="29"/>
      <c r="D29" s="29"/>
      <c r="E29" s="29"/>
      <c r="F29" s="29"/>
      <c r="G29" s="29"/>
      <c r="H29" s="29"/>
      <c r="I29" s="29"/>
      <c r="J29" s="29"/>
      <c r="K29" s="29"/>
      <c r="L29" s="29"/>
      <c r="M29" s="29"/>
      <c r="N29" s="30" t="s">
        <v>35</v>
      </c>
      <c r="O29" s="30"/>
      <c r="P29" s="30"/>
      <c r="Q29" s="30"/>
      <c r="R29" s="30"/>
      <c r="S29" s="30"/>
      <c r="T29" s="30"/>
      <c r="U29" s="30"/>
      <c r="V29" s="30"/>
      <c r="W29" s="30"/>
      <c r="X29" s="30"/>
      <c r="Y29" s="31" t="s">
        <v>36</v>
      </c>
      <c r="Z29" s="31"/>
      <c r="AA29" s="31"/>
      <c r="AB29" s="31"/>
      <c r="AC29" s="31"/>
      <c r="AD29" s="31"/>
      <c r="AE29" s="31"/>
      <c r="AF29" s="31"/>
      <c r="AG29" s="31"/>
      <c r="AH29" s="10"/>
    </row>
    <row r="30" spans="1:34" ht="17.25" customHeight="1">
      <c r="A30" s="10"/>
      <c r="B30" s="32"/>
      <c r="C30" s="32"/>
      <c r="D30" s="32"/>
      <c r="E30" s="32"/>
      <c r="F30" s="32"/>
      <c r="G30" s="32"/>
      <c r="H30" s="32"/>
      <c r="I30" s="32"/>
      <c r="J30" s="32"/>
      <c r="K30" s="32"/>
      <c r="L30" s="32"/>
      <c r="M30" s="32"/>
      <c r="N30" s="33"/>
      <c r="O30" s="33"/>
      <c r="P30" s="33"/>
      <c r="Q30" s="33"/>
      <c r="R30" s="33"/>
      <c r="S30" s="33"/>
      <c r="T30" s="33"/>
      <c r="U30" s="33"/>
      <c r="V30" s="33"/>
      <c r="W30" s="33"/>
      <c r="X30" s="33"/>
      <c r="Y30" s="34"/>
      <c r="Z30" s="34"/>
      <c r="AA30" s="34"/>
      <c r="AB30" s="34"/>
      <c r="AC30" s="34"/>
      <c r="AD30" s="34"/>
      <c r="AE30" s="34"/>
      <c r="AF30" s="34"/>
      <c r="AG30" s="34"/>
      <c r="AH30" s="10"/>
    </row>
    <row r="31" spans="1:34" ht="11.25" customHeight="1">
      <c r="A31" s="10"/>
      <c r="B31" s="35" t="s">
        <v>37</v>
      </c>
      <c r="C31" s="35"/>
      <c r="D31" s="35"/>
      <c r="E31" s="35"/>
      <c r="F31" s="35"/>
      <c r="G31" s="35"/>
      <c r="H31" s="35"/>
      <c r="I31" s="35"/>
      <c r="J31" s="35"/>
      <c r="K31" s="35"/>
      <c r="L31" s="35"/>
      <c r="M31" s="35"/>
      <c r="N31" s="36" t="s">
        <v>38</v>
      </c>
      <c r="O31" s="36"/>
      <c r="P31" s="36"/>
      <c r="Q31" s="36"/>
      <c r="R31" s="36"/>
      <c r="S31" s="36"/>
      <c r="T31" s="36"/>
      <c r="U31" s="36"/>
      <c r="V31" s="36"/>
      <c r="W31" s="37" t="s">
        <v>39</v>
      </c>
      <c r="X31" s="37"/>
      <c r="Y31" s="37"/>
      <c r="Z31" s="37"/>
      <c r="AA31" s="37"/>
      <c r="AB31" s="37"/>
      <c r="AC31" s="37"/>
      <c r="AD31" s="37"/>
      <c r="AE31" s="37"/>
      <c r="AF31" s="37"/>
      <c r="AG31" s="37"/>
      <c r="AH31" s="10"/>
    </row>
    <row r="32" spans="1:34" ht="17.25" customHeight="1">
      <c r="A32" s="10"/>
      <c r="B32" s="38"/>
      <c r="C32" s="38"/>
      <c r="D32" s="38"/>
      <c r="E32" s="38"/>
      <c r="F32" s="38"/>
      <c r="G32" s="38"/>
      <c r="H32" s="38"/>
      <c r="I32" s="38"/>
      <c r="J32" s="38"/>
      <c r="K32" s="38"/>
      <c r="L32" s="38"/>
      <c r="M32" s="38"/>
      <c r="N32" s="39"/>
      <c r="O32" s="39"/>
      <c r="P32" s="39"/>
      <c r="Q32" s="39"/>
      <c r="R32" s="39"/>
      <c r="S32" s="39"/>
      <c r="T32" s="39"/>
      <c r="U32" s="39"/>
      <c r="V32" s="39"/>
      <c r="W32" s="40"/>
      <c r="X32" s="40"/>
      <c r="Y32" s="40"/>
      <c r="Z32" s="40"/>
      <c r="AA32" s="40"/>
      <c r="AB32" s="40"/>
      <c r="AC32" s="40"/>
      <c r="AD32" s="40"/>
      <c r="AE32" s="40"/>
      <c r="AF32" s="40"/>
      <c r="AG32" s="40"/>
      <c r="AH32" s="10"/>
    </row>
    <row r="33" spans="1:34" ht="17.25" customHeight="1">
      <c r="A33" s="10"/>
      <c r="B33" s="41" t="s">
        <v>40</v>
      </c>
      <c r="C33" s="28"/>
      <c r="D33" s="28"/>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row>
    <row r="34" spans="1:34" ht="11.25" customHeight="1">
      <c r="A34" s="10"/>
      <c r="B34" s="29" t="s">
        <v>41</v>
      </c>
      <c r="C34" s="29"/>
      <c r="D34" s="29"/>
      <c r="E34" s="29"/>
      <c r="F34" s="29"/>
      <c r="G34" s="29"/>
      <c r="H34" s="29"/>
      <c r="I34" s="29"/>
      <c r="J34" s="29"/>
      <c r="K34" s="29"/>
      <c r="L34" s="29"/>
      <c r="M34" s="29"/>
      <c r="N34" s="42" t="s">
        <v>42</v>
      </c>
      <c r="O34" s="42"/>
      <c r="P34" s="42"/>
      <c r="Q34" s="42"/>
      <c r="R34" s="42"/>
      <c r="S34" s="42"/>
      <c r="T34" s="42"/>
      <c r="U34" s="42"/>
      <c r="V34" s="42"/>
      <c r="W34" s="42"/>
      <c r="X34" s="42"/>
      <c r="Y34" s="43" t="s">
        <v>43</v>
      </c>
      <c r="Z34" s="43"/>
      <c r="AA34" s="43"/>
      <c r="AB34" s="43"/>
      <c r="AC34" s="43"/>
      <c r="AD34" s="43"/>
      <c r="AE34" s="43"/>
      <c r="AF34" s="43"/>
      <c r="AG34" s="43"/>
      <c r="AH34" s="10"/>
    </row>
    <row r="35" spans="1:34" ht="17.25" customHeight="1">
      <c r="A35" s="10"/>
      <c r="B35" s="44"/>
      <c r="C35" s="44"/>
      <c r="D35" s="44"/>
      <c r="E35" s="44"/>
      <c r="F35" s="44"/>
      <c r="G35" s="44"/>
      <c r="H35" s="44"/>
      <c r="I35" s="44"/>
      <c r="J35" s="44"/>
      <c r="K35" s="44"/>
      <c r="L35" s="44"/>
      <c r="M35" s="44"/>
      <c r="N35" s="45"/>
      <c r="O35" s="45"/>
      <c r="P35" s="45"/>
      <c r="Q35" s="45"/>
      <c r="R35" s="45"/>
      <c r="S35" s="45"/>
      <c r="T35" s="45"/>
      <c r="U35" s="45"/>
      <c r="V35" s="45"/>
      <c r="W35" s="45"/>
      <c r="X35" s="45"/>
      <c r="Y35" s="46"/>
      <c r="Z35" s="46"/>
      <c r="AA35" s="46"/>
      <c r="AB35" s="46"/>
      <c r="AC35" s="46"/>
      <c r="AD35" s="46"/>
      <c r="AE35" s="46"/>
      <c r="AF35" s="46"/>
      <c r="AG35" s="46"/>
      <c r="AH35" s="10"/>
    </row>
    <row r="36" spans="1:34" ht="11.25" customHeight="1">
      <c r="A36" s="10"/>
      <c r="B36" s="47" t="s">
        <v>44</v>
      </c>
      <c r="C36" s="47"/>
      <c r="D36" s="47"/>
      <c r="E36" s="47"/>
      <c r="F36" s="48" t="s">
        <v>45</v>
      </c>
      <c r="G36" s="48"/>
      <c r="H36" s="48"/>
      <c r="I36" s="48"/>
      <c r="J36" s="48"/>
      <c r="K36" s="48"/>
      <c r="L36" s="48"/>
      <c r="M36" s="48"/>
      <c r="N36" s="48" t="s">
        <v>46</v>
      </c>
      <c r="O36" s="48"/>
      <c r="P36" s="48"/>
      <c r="Q36" s="48"/>
      <c r="R36" s="48"/>
      <c r="S36" s="48"/>
      <c r="T36" s="48"/>
      <c r="U36" s="48"/>
      <c r="V36" s="48"/>
      <c r="W36" s="48"/>
      <c r="X36" s="48"/>
      <c r="Y36" s="49" t="s">
        <v>47</v>
      </c>
      <c r="Z36" s="49"/>
      <c r="AA36" s="49"/>
      <c r="AB36" s="49"/>
      <c r="AC36" s="49"/>
      <c r="AD36" s="49"/>
      <c r="AE36" s="49"/>
      <c r="AF36" s="49"/>
      <c r="AG36" s="49"/>
      <c r="AH36" s="10"/>
    </row>
    <row r="37" spans="1:34" ht="17.25" customHeight="1">
      <c r="A37" s="10"/>
      <c r="B37" s="50"/>
      <c r="C37" s="50"/>
      <c r="D37" s="50"/>
      <c r="E37" s="50"/>
      <c r="F37" s="51"/>
      <c r="G37" s="51"/>
      <c r="H37" s="51"/>
      <c r="I37" s="51"/>
      <c r="J37" s="51"/>
      <c r="K37" s="51"/>
      <c r="L37" s="51"/>
      <c r="M37" s="51"/>
      <c r="N37" s="51"/>
      <c r="O37" s="51"/>
      <c r="P37" s="51"/>
      <c r="Q37" s="51"/>
      <c r="R37" s="51"/>
      <c r="S37" s="51"/>
      <c r="T37" s="51"/>
      <c r="U37" s="51"/>
      <c r="V37" s="51"/>
      <c r="W37" s="51"/>
      <c r="X37" s="51"/>
      <c r="Y37" s="52"/>
      <c r="Z37" s="52"/>
      <c r="AA37" s="52"/>
      <c r="AB37" s="52"/>
      <c r="AC37" s="52"/>
      <c r="AD37" s="52"/>
      <c r="AE37" s="52"/>
      <c r="AF37" s="52"/>
      <c r="AG37" s="52"/>
      <c r="AH37" s="10"/>
    </row>
    <row r="38" spans="1:34" ht="10.5" customHeight="1">
      <c r="A38" s="10"/>
      <c r="B38" s="11" t="s">
        <v>48</v>
      </c>
      <c r="C38" s="28"/>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34" ht="10.5" customHeight="1">
      <c r="A39" s="10"/>
      <c r="B39" s="10" t="s">
        <v>49</v>
      </c>
      <c r="C39" s="28"/>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34" ht="10.5" customHeight="1">
      <c r="A40" s="10"/>
      <c r="B40" s="10" t="s">
        <v>50</v>
      </c>
      <c r="C40" s="28"/>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1:34" ht="11.25" customHeight="1">
      <c r="A41" s="10"/>
      <c r="B41" s="29" t="s">
        <v>51</v>
      </c>
      <c r="C41" s="29"/>
      <c r="D41" s="29"/>
      <c r="E41" s="29"/>
      <c r="F41" s="29"/>
      <c r="G41" s="29"/>
      <c r="H41" s="29"/>
      <c r="I41" s="29"/>
      <c r="J41" s="29"/>
      <c r="K41" s="29"/>
      <c r="L41" s="29"/>
      <c r="M41" s="29"/>
      <c r="N41" s="42" t="s">
        <v>52</v>
      </c>
      <c r="O41" s="42"/>
      <c r="P41" s="42"/>
      <c r="Q41" s="42"/>
      <c r="R41" s="42"/>
      <c r="S41" s="42"/>
      <c r="T41" s="42"/>
      <c r="U41" s="42"/>
      <c r="V41" s="42" t="s">
        <v>53</v>
      </c>
      <c r="W41" s="42"/>
      <c r="X41" s="42"/>
      <c r="Y41" s="42"/>
      <c r="Z41" s="42"/>
      <c r="AA41" s="42"/>
      <c r="AB41" s="42"/>
      <c r="AC41" s="42"/>
      <c r="AD41" s="43" t="s">
        <v>54</v>
      </c>
      <c r="AE41" s="43"/>
      <c r="AF41" s="43"/>
      <c r="AG41" s="43"/>
      <c r="AH41" s="10"/>
    </row>
    <row r="42" spans="1:34" ht="17.25" customHeight="1">
      <c r="A42" s="10"/>
      <c r="B42" s="50"/>
      <c r="C42" s="50"/>
      <c r="D42" s="50"/>
      <c r="E42" s="50"/>
      <c r="F42" s="50"/>
      <c r="G42" s="50"/>
      <c r="H42" s="50"/>
      <c r="I42" s="50"/>
      <c r="J42" s="50"/>
      <c r="K42" s="50"/>
      <c r="L42" s="50"/>
      <c r="M42" s="50"/>
      <c r="N42" s="51"/>
      <c r="O42" s="51"/>
      <c r="P42" s="51"/>
      <c r="Q42" s="51"/>
      <c r="R42" s="51"/>
      <c r="S42" s="51"/>
      <c r="T42" s="51"/>
      <c r="U42" s="51"/>
      <c r="V42" s="51"/>
      <c r="W42" s="51"/>
      <c r="X42" s="51"/>
      <c r="Y42" s="51"/>
      <c r="Z42" s="51"/>
      <c r="AA42" s="51"/>
      <c r="AB42" s="51"/>
      <c r="AC42" s="51"/>
      <c r="AD42" s="52"/>
      <c r="AE42" s="52"/>
      <c r="AF42" s="52"/>
      <c r="AG42" s="52"/>
      <c r="AH42" s="10"/>
    </row>
    <row r="43" spans="1:34" ht="11.25" customHeight="1">
      <c r="A43" s="10"/>
      <c r="B43" s="11" t="s">
        <v>55</v>
      </c>
      <c r="C43" s="28"/>
      <c r="D43" s="28"/>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34" ht="11.25" customHeight="1">
      <c r="A44" s="10"/>
      <c r="B44" s="10" t="s">
        <v>56</v>
      </c>
      <c r="C44" s="28"/>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34" ht="11.25" customHeight="1">
      <c r="A45" s="10"/>
      <c r="B45" s="29" t="s">
        <v>57</v>
      </c>
      <c r="C45" s="29"/>
      <c r="D45" s="29"/>
      <c r="E45" s="29"/>
      <c r="F45" s="29"/>
      <c r="G45" s="29"/>
      <c r="H45" s="29"/>
      <c r="I45" s="29"/>
      <c r="J45" s="29"/>
      <c r="K45" s="29"/>
      <c r="L45" s="29"/>
      <c r="M45" s="29"/>
      <c r="N45" s="42" t="s">
        <v>58</v>
      </c>
      <c r="O45" s="42"/>
      <c r="P45" s="42"/>
      <c r="Q45" s="42"/>
      <c r="R45" s="42"/>
      <c r="S45" s="42"/>
      <c r="T45" s="42"/>
      <c r="U45" s="42"/>
      <c r="V45" s="42"/>
      <c r="W45" s="42"/>
      <c r="X45" s="42"/>
      <c r="Y45" s="43" t="s">
        <v>59</v>
      </c>
      <c r="Z45" s="43"/>
      <c r="AA45" s="43"/>
      <c r="AB45" s="43"/>
      <c r="AC45" s="43"/>
      <c r="AD45" s="43"/>
      <c r="AE45" s="43"/>
      <c r="AF45" s="43"/>
      <c r="AG45" s="43"/>
      <c r="AH45" s="10"/>
    </row>
    <row r="46" spans="1:34" ht="17.25" customHeight="1">
      <c r="A46" s="10"/>
      <c r="B46" s="44"/>
      <c r="C46" s="44"/>
      <c r="D46" s="44"/>
      <c r="E46" s="44"/>
      <c r="F46" s="44"/>
      <c r="G46" s="44"/>
      <c r="H46" s="44"/>
      <c r="I46" s="44"/>
      <c r="J46" s="44"/>
      <c r="K46" s="44"/>
      <c r="L46" s="44"/>
      <c r="M46" s="44"/>
      <c r="N46" s="45"/>
      <c r="O46" s="45"/>
      <c r="P46" s="45"/>
      <c r="Q46" s="45"/>
      <c r="R46" s="45"/>
      <c r="S46" s="45"/>
      <c r="T46" s="45"/>
      <c r="U46" s="45"/>
      <c r="V46" s="45"/>
      <c r="W46" s="45"/>
      <c r="X46" s="45"/>
      <c r="Y46" s="46"/>
      <c r="Z46" s="46"/>
      <c r="AA46" s="46"/>
      <c r="AB46" s="46"/>
      <c r="AC46" s="46"/>
      <c r="AD46" s="46"/>
      <c r="AE46" s="46"/>
      <c r="AF46" s="46"/>
      <c r="AG46" s="46"/>
      <c r="AH46" s="10"/>
    </row>
    <row r="47" spans="1:34" ht="11.25" customHeight="1">
      <c r="A47" s="10"/>
      <c r="B47" s="47" t="s">
        <v>60</v>
      </c>
      <c r="C47" s="47"/>
      <c r="D47" s="47"/>
      <c r="E47" s="47"/>
      <c r="F47" s="47"/>
      <c r="G47" s="47"/>
      <c r="H47" s="47"/>
      <c r="I47" s="47"/>
      <c r="J47" s="47"/>
      <c r="K47" s="47"/>
      <c r="L47" s="47"/>
      <c r="M47" s="47"/>
      <c r="N47" s="48" t="s">
        <v>61</v>
      </c>
      <c r="O47" s="48"/>
      <c r="P47" s="48"/>
      <c r="Q47" s="48"/>
      <c r="R47" s="48"/>
      <c r="S47" s="48"/>
      <c r="T47" s="48"/>
      <c r="U47" s="48"/>
      <c r="V47" s="48"/>
      <c r="W47" s="48"/>
      <c r="X47" s="48"/>
      <c r="Y47" s="49" t="s">
        <v>62</v>
      </c>
      <c r="Z47" s="49"/>
      <c r="AA47" s="49"/>
      <c r="AB47" s="49"/>
      <c r="AC47" s="49"/>
      <c r="AD47" s="49"/>
      <c r="AE47" s="49"/>
      <c r="AF47" s="49"/>
      <c r="AG47" s="49"/>
      <c r="AH47" s="10"/>
    </row>
    <row r="48" spans="1:34" ht="17.25" customHeight="1">
      <c r="A48" s="10"/>
      <c r="B48" s="50"/>
      <c r="C48" s="50"/>
      <c r="D48" s="50"/>
      <c r="E48" s="50"/>
      <c r="F48" s="50"/>
      <c r="G48" s="50"/>
      <c r="H48" s="50"/>
      <c r="I48" s="50"/>
      <c r="J48" s="50"/>
      <c r="K48" s="50"/>
      <c r="L48" s="50"/>
      <c r="M48" s="50"/>
      <c r="N48" s="51"/>
      <c r="O48" s="51"/>
      <c r="P48" s="51"/>
      <c r="Q48" s="51"/>
      <c r="R48" s="51"/>
      <c r="S48" s="51"/>
      <c r="T48" s="51"/>
      <c r="U48" s="51"/>
      <c r="V48" s="51"/>
      <c r="W48" s="51"/>
      <c r="X48" s="51"/>
      <c r="Y48" s="52"/>
      <c r="Z48" s="52"/>
      <c r="AA48" s="52"/>
      <c r="AB48" s="52"/>
      <c r="AC48" s="52"/>
      <c r="AD48" s="52"/>
      <c r="AE48" s="52"/>
      <c r="AF48" s="52"/>
      <c r="AG48" s="52"/>
      <c r="AH48" s="10"/>
    </row>
    <row r="49" spans="1:34" ht="11.2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ht="17.25" customHeight="1">
      <c r="A50" s="10"/>
      <c r="B50" s="10" t="s">
        <v>63</v>
      </c>
      <c r="C50" s="10"/>
      <c r="D50" s="10"/>
      <c r="E50" s="10"/>
      <c r="F50" s="10"/>
      <c r="G50" s="10"/>
      <c r="H50" s="10"/>
      <c r="I50" s="10"/>
      <c r="J50" s="10"/>
      <c r="K50" s="10"/>
      <c r="L50" s="10"/>
      <c r="M50" s="10"/>
      <c r="N50" s="10"/>
      <c r="O50" s="10"/>
      <c r="P50" s="10"/>
      <c r="Q50" s="10"/>
      <c r="R50" s="10"/>
      <c r="S50" s="10" t="s">
        <v>64</v>
      </c>
      <c r="T50" s="10"/>
      <c r="U50" s="10"/>
      <c r="V50" s="10"/>
      <c r="W50" s="10"/>
      <c r="X50" s="10"/>
      <c r="Y50" s="10"/>
      <c r="Z50" s="10"/>
      <c r="AA50" s="10"/>
      <c r="AB50" s="53"/>
      <c r="AC50" s="53"/>
      <c r="AD50" s="53"/>
      <c r="AE50" s="53"/>
      <c r="AF50" s="53"/>
      <c r="AG50" s="54" t="s">
        <v>65</v>
      </c>
      <c r="AH50" s="10"/>
    </row>
    <row r="51" spans="1:34" ht="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ht="17.25" customHeight="1">
      <c r="A52" s="10"/>
      <c r="B52" s="10" t="s">
        <v>66</v>
      </c>
      <c r="C52" s="10"/>
      <c r="D52" s="10"/>
      <c r="E52" s="10"/>
      <c r="F52" s="10"/>
      <c r="G52" s="10"/>
      <c r="H52" s="10"/>
      <c r="I52" s="10"/>
      <c r="J52" s="10"/>
      <c r="K52" s="10"/>
      <c r="L52" s="10"/>
      <c r="M52" s="10" t="s">
        <v>21</v>
      </c>
      <c r="N52" s="10"/>
      <c r="O52" s="10"/>
      <c r="P52" s="10"/>
      <c r="Q52" s="10" t="s">
        <v>22</v>
      </c>
      <c r="R52" s="10"/>
      <c r="S52" s="10"/>
      <c r="T52" s="10"/>
      <c r="U52" s="10"/>
      <c r="V52" s="10"/>
      <c r="W52" s="10"/>
      <c r="X52" s="10"/>
      <c r="Y52" s="10"/>
      <c r="Z52" s="10"/>
      <c r="AA52" s="10"/>
      <c r="AB52" s="10"/>
      <c r="AC52" s="10"/>
      <c r="AD52" s="10"/>
      <c r="AE52" s="10"/>
      <c r="AF52" s="10"/>
      <c r="AG52" s="10"/>
      <c r="AH52" s="10"/>
    </row>
    <row r="53" spans="1:34" ht="12"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ht="17.25" customHeight="1">
      <c r="A54" s="10"/>
      <c r="B54" s="55" t="s">
        <v>67</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ht="17.2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sheetData>
  <sheetProtection sheet="1" objects="1" selectLockedCells="1"/>
  <mergeCells count="49">
    <mergeCell ref="B3:O3"/>
    <mergeCell ref="B5:O5"/>
    <mergeCell ref="B29:M29"/>
    <mergeCell ref="N29:X29"/>
    <mergeCell ref="Y29:AG29"/>
    <mergeCell ref="B30:M30"/>
    <mergeCell ref="N30:X30"/>
    <mergeCell ref="Y30:AG30"/>
    <mergeCell ref="B31:M31"/>
    <mergeCell ref="N31:V31"/>
    <mergeCell ref="W31:AG31"/>
    <mergeCell ref="B32:M32"/>
    <mergeCell ref="N32:V32"/>
    <mergeCell ref="W32:AG32"/>
    <mergeCell ref="B34:M34"/>
    <mergeCell ref="N34:X34"/>
    <mergeCell ref="Y34:AG34"/>
    <mergeCell ref="B35:M35"/>
    <mergeCell ref="N35:X35"/>
    <mergeCell ref="Y35:AG35"/>
    <mergeCell ref="B36:E36"/>
    <mergeCell ref="F36:M36"/>
    <mergeCell ref="N36:X36"/>
    <mergeCell ref="Y36:AG36"/>
    <mergeCell ref="B37:E37"/>
    <mergeCell ref="F37:M37"/>
    <mergeCell ref="N37:X37"/>
    <mergeCell ref="Y37:AG37"/>
    <mergeCell ref="B41:M41"/>
    <mergeCell ref="N41:U41"/>
    <mergeCell ref="V41:AC41"/>
    <mergeCell ref="AD41:AG41"/>
    <mergeCell ref="B42:M42"/>
    <mergeCell ref="N42:U42"/>
    <mergeCell ref="V42:AC42"/>
    <mergeCell ref="AD42:AG42"/>
    <mergeCell ref="B45:M45"/>
    <mergeCell ref="N45:X45"/>
    <mergeCell ref="Y45:AG45"/>
    <mergeCell ref="B46:M46"/>
    <mergeCell ref="N46:X46"/>
    <mergeCell ref="Y46:AG46"/>
    <mergeCell ref="B47:M47"/>
    <mergeCell ref="N47:X47"/>
    <mergeCell ref="Y47:AG47"/>
    <mergeCell ref="B48:M48"/>
    <mergeCell ref="N48:X48"/>
    <mergeCell ref="Y48:AG48"/>
    <mergeCell ref="AB50:AF50"/>
  </mergeCells>
  <dataValidations count="2">
    <dataValidation errorStyle="information" type="whole" allowBlank="1" showInputMessage="1" showErrorMessage="1" promptTitle="DIČ" prompt="Zadejte do každého políčka jedno číslo" errorTitle="Toto zadání je zřejmě chybné" error="Zkontrolujte, jestli zadáváte pouze čísla. Každé číslo zadejte do jednoho políčka." sqref="D7">
      <formula1>0</formula1>
      <formula2>9</formula2>
    </dataValidation>
    <dataValidation errorStyle="information" type="whole" allowBlank="1" showErrorMessage="1" errorTitle="Toto zadání je zřejmě chybné" error="Zkontrolujte, jestli zadáváte pouze čísla. Každé číslo zadejte do jednoho políčka." sqref="E7:M7">
      <formula1>0</formula1>
      <formula2>9</formula2>
    </dataValidation>
  </dataValidations>
  <printOptions/>
  <pageMargins left="0.19652777777777777" right="0.19652777777777777" top="0.19652777777777777" bottom="0.196527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indexed="10"/>
  </sheetPr>
  <dimension ref="A1:J64"/>
  <sheetViews>
    <sheetView showGridLines="0" showRowColHeaders="0" zoomScaleSheetLayoutView="100" workbookViewId="0" topLeftCell="A1">
      <selection activeCell="E4" sqref="E4"/>
    </sheetView>
  </sheetViews>
  <sheetFormatPr defaultColWidth="1.1484375" defaultRowHeight="15" zeroHeight="1"/>
  <cols>
    <col min="1" max="1" width="1.8515625" style="56" customWidth="1"/>
    <col min="2" max="2" width="3.57421875" style="57" customWidth="1"/>
    <col min="3" max="3" width="10.7109375" style="56" customWidth="1"/>
    <col min="4" max="4" width="41.28125" style="56" customWidth="1"/>
    <col min="5" max="5" width="5.57421875" style="56" customWidth="1"/>
    <col min="6" max="6" width="13.28125" style="56" customWidth="1"/>
    <col min="7" max="7" width="5.57421875" style="56" customWidth="1"/>
    <col min="8" max="8" width="13.140625" style="56" customWidth="1"/>
    <col min="9" max="9" width="1.7109375" style="56" customWidth="1"/>
    <col min="10" max="16384" width="0" style="56" hidden="1" customWidth="1"/>
  </cols>
  <sheetData>
    <row r="1" spans="1:9" ht="15.75" customHeight="1">
      <c r="A1" s="58"/>
      <c r="B1" s="59" t="s">
        <v>68</v>
      </c>
      <c r="C1" s="59"/>
      <c r="D1" s="59"/>
      <c r="E1" s="59"/>
      <c r="F1" s="59"/>
      <c r="G1" s="59"/>
      <c r="H1" s="59"/>
      <c r="I1" s="58"/>
    </row>
    <row r="2" spans="1:9" s="62" customFormat="1" ht="18" customHeight="1">
      <c r="A2" s="60"/>
      <c r="B2" s="61" t="s">
        <v>69</v>
      </c>
      <c r="C2" s="60"/>
      <c r="D2" s="60"/>
      <c r="E2" s="60"/>
      <c r="F2" s="60"/>
      <c r="G2" s="60"/>
      <c r="H2" s="60"/>
      <c r="I2" s="60"/>
    </row>
    <row r="3" spans="1:9" ht="15" customHeight="1">
      <c r="A3" s="58"/>
      <c r="B3" s="63"/>
      <c r="C3" s="64"/>
      <c r="D3" s="64"/>
      <c r="E3" s="65" t="s">
        <v>70</v>
      </c>
      <c r="F3" s="65"/>
      <c r="G3" s="66" t="s">
        <v>71</v>
      </c>
      <c r="H3" s="66"/>
      <c r="I3" s="58"/>
    </row>
    <row r="4" spans="1:9" s="73" customFormat="1" ht="15" customHeight="1">
      <c r="A4" s="67"/>
      <c r="B4" s="68">
        <v>31</v>
      </c>
      <c r="C4" s="69" t="s">
        <v>72</v>
      </c>
      <c r="D4" s="70"/>
      <c r="E4" s="71"/>
      <c r="F4" s="71"/>
      <c r="G4" s="72"/>
      <c r="H4" s="72"/>
      <c r="I4" s="67"/>
    </row>
    <row r="5" spans="1:9" ht="11.25" customHeight="1">
      <c r="A5" s="58"/>
      <c r="B5" s="74">
        <v>32</v>
      </c>
      <c r="C5" s="75" t="s">
        <v>73</v>
      </c>
      <c r="D5" s="75"/>
      <c r="E5" s="76"/>
      <c r="F5" s="76"/>
      <c r="G5" s="77"/>
      <c r="H5" s="78"/>
      <c r="I5" s="58"/>
    </row>
    <row r="6" spans="1:9" ht="11.25" customHeight="1">
      <c r="A6" s="58"/>
      <c r="B6" s="79"/>
      <c r="C6" s="80"/>
      <c r="D6" s="80"/>
      <c r="E6" s="76"/>
      <c r="F6" s="76"/>
      <c r="G6" s="81"/>
      <c r="H6" s="82"/>
      <c r="I6" s="58"/>
    </row>
    <row r="7" spans="1:10" ht="15.75" customHeight="1">
      <c r="A7" s="58"/>
      <c r="B7" s="68">
        <v>33</v>
      </c>
      <c r="C7" s="83" t="s">
        <v>74</v>
      </c>
      <c r="D7" s="84"/>
      <c r="E7" s="76"/>
      <c r="F7" s="76"/>
      <c r="G7" s="77"/>
      <c r="H7" s="78"/>
      <c r="I7" s="58"/>
      <c r="J7" s="85"/>
    </row>
    <row r="8" spans="1:9" ht="11.25" customHeight="1">
      <c r="A8" s="58"/>
      <c r="B8" s="74">
        <v>34</v>
      </c>
      <c r="C8" s="75" t="s">
        <v>75</v>
      </c>
      <c r="D8" s="75"/>
      <c r="E8" s="86">
        <f>ABS(E4+E5-E7)</f>
        <v>0</v>
      </c>
      <c r="F8" s="86"/>
      <c r="G8" s="77"/>
      <c r="H8" s="78"/>
      <c r="I8" s="58"/>
    </row>
    <row r="9" spans="1:10" ht="11.25" customHeight="1">
      <c r="A9" s="58"/>
      <c r="B9" s="79"/>
      <c r="C9" s="80" t="s">
        <v>76</v>
      </c>
      <c r="D9" s="80"/>
      <c r="E9" s="86"/>
      <c r="F9" s="86"/>
      <c r="G9" s="81"/>
      <c r="H9" s="82"/>
      <c r="I9" s="58"/>
      <c r="J9" s="56" t="s">
        <v>77</v>
      </c>
    </row>
    <row r="10" spans="1:9" ht="11.25" customHeight="1">
      <c r="A10" s="58"/>
      <c r="B10" s="74">
        <v>35</v>
      </c>
      <c r="C10" s="75" t="s">
        <v>78</v>
      </c>
      <c r="D10" s="75"/>
      <c r="E10" s="87"/>
      <c r="F10" s="87"/>
      <c r="G10" s="77"/>
      <c r="H10" s="78"/>
      <c r="I10" s="58"/>
    </row>
    <row r="11" spans="1:9" ht="11.25" customHeight="1">
      <c r="A11" s="58"/>
      <c r="B11" s="88"/>
      <c r="C11" s="89" t="s">
        <v>79</v>
      </c>
      <c r="D11" s="89"/>
      <c r="E11" s="87"/>
      <c r="F11" s="87"/>
      <c r="G11" s="90"/>
      <c r="H11" s="91"/>
      <c r="I11" s="58"/>
    </row>
    <row r="12" spans="1:9" s="62" customFormat="1" ht="18" customHeight="1">
      <c r="A12" s="60"/>
      <c r="B12" s="92" t="s">
        <v>80</v>
      </c>
      <c r="C12" s="93"/>
      <c r="D12" s="93"/>
      <c r="E12" s="60"/>
      <c r="F12" s="60"/>
      <c r="G12" s="60"/>
      <c r="H12" s="60"/>
      <c r="I12" s="60"/>
    </row>
    <row r="13" spans="1:10" ht="15" customHeight="1">
      <c r="A13" s="58"/>
      <c r="B13" s="94">
        <v>36</v>
      </c>
      <c r="C13" s="95" t="s">
        <v>81</v>
      </c>
      <c r="D13" s="96"/>
      <c r="E13" s="97">
        <f>E8</f>
        <v>0</v>
      </c>
      <c r="F13" s="97"/>
      <c r="G13" s="98"/>
      <c r="H13" s="99"/>
      <c r="I13" s="58"/>
      <c r="J13" s="56" t="s">
        <v>82</v>
      </c>
    </row>
    <row r="14" spans="1:9" ht="11.25" customHeight="1">
      <c r="A14" s="58"/>
      <c r="B14" s="74" t="s">
        <v>83</v>
      </c>
      <c r="C14" s="75" t="s">
        <v>84</v>
      </c>
      <c r="D14" s="75"/>
      <c r="E14" s="100">
        <f>E13</f>
        <v>0</v>
      </c>
      <c r="F14" s="100"/>
      <c r="G14" s="101"/>
      <c r="H14" s="78"/>
      <c r="I14" s="58"/>
    </row>
    <row r="15" spans="1:10" ht="11.25" customHeight="1">
      <c r="A15" s="58"/>
      <c r="B15" s="102"/>
      <c r="C15" s="103" t="s">
        <v>85</v>
      </c>
      <c r="D15" s="103"/>
      <c r="E15" s="100"/>
      <c r="F15" s="100"/>
      <c r="G15" s="104"/>
      <c r="H15" s="105"/>
      <c r="I15" s="58"/>
      <c r="J15" s="56" t="s">
        <v>86</v>
      </c>
    </row>
    <row r="16" spans="1:9" ht="11.25" customHeight="1">
      <c r="A16" s="58"/>
      <c r="B16" s="79"/>
      <c r="C16" s="80" t="s">
        <v>87</v>
      </c>
      <c r="D16" s="80"/>
      <c r="E16" s="100"/>
      <c r="F16" s="100"/>
      <c r="G16" s="106"/>
      <c r="H16" s="82"/>
      <c r="I16" s="58"/>
    </row>
    <row r="17" spans="1:9" ht="11.25" customHeight="1">
      <c r="A17" s="58"/>
      <c r="B17" s="74">
        <v>37</v>
      </c>
      <c r="C17" s="75" t="s">
        <v>88</v>
      </c>
      <c r="D17" s="75"/>
      <c r="E17" s="107">
        <f>'Příloha1-s.1'!T29</f>
        <v>0</v>
      </c>
      <c r="F17" s="107"/>
      <c r="G17" s="101"/>
      <c r="H17" s="78"/>
      <c r="I17" s="58"/>
    </row>
    <row r="18" spans="1:9" ht="11.25" customHeight="1">
      <c r="A18" s="58"/>
      <c r="B18" s="79"/>
      <c r="C18" s="80" t="s">
        <v>89</v>
      </c>
      <c r="D18" s="80"/>
      <c r="E18" s="107"/>
      <c r="F18" s="107"/>
      <c r="G18" s="106"/>
      <c r="H18" s="82"/>
      <c r="I18" s="58"/>
    </row>
    <row r="19" spans="1:9" ht="15" customHeight="1">
      <c r="A19" s="58"/>
      <c r="B19" s="68">
        <v>38</v>
      </c>
      <c r="C19" s="83" t="s">
        <v>90</v>
      </c>
      <c r="D19" s="84"/>
      <c r="E19" s="108"/>
      <c r="F19" s="108"/>
      <c r="G19" s="109"/>
      <c r="H19" s="110"/>
      <c r="I19" s="58"/>
    </row>
    <row r="20" spans="1:9" ht="11.25" customHeight="1">
      <c r="A20" s="58"/>
      <c r="B20" s="74">
        <v>39</v>
      </c>
      <c r="C20" s="75" t="s">
        <v>91</v>
      </c>
      <c r="D20" s="75"/>
      <c r="E20" s="111">
        <f>Příloha2!U25</f>
        <v>0</v>
      </c>
      <c r="F20" s="111"/>
      <c r="G20" s="101"/>
      <c r="H20" s="78"/>
      <c r="I20" s="58"/>
    </row>
    <row r="21" spans="1:9" ht="11.25" customHeight="1">
      <c r="A21" s="58"/>
      <c r="B21" s="79"/>
      <c r="C21" s="80" t="s">
        <v>92</v>
      </c>
      <c r="D21" s="80"/>
      <c r="E21" s="111"/>
      <c r="F21" s="111"/>
      <c r="G21" s="104"/>
      <c r="H21" s="105"/>
      <c r="I21" s="58"/>
    </row>
    <row r="22" spans="1:9" ht="11.25" customHeight="1">
      <c r="A22" s="58"/>
      <c r="B22" s="74">
        <v>40</v>
      </c>
      <c r="C22" s="75" t="s">
        <v>93</v>
      </c>
      <c r="D22" s="75"/>
      <c r="E22" s="111">
        <f>Příloha2!U45</f>
        <v>0</v>
      </c>
      <c r="F22" s="111"/>
      <c r="G22" s="101"/>
      <c r="H22" s="78"/>
      <c r="I22" s="58"/>
    </row>
    <row r="23" spans="1:9" ht="11.25" customHeight="1">
      <c r="A23" s="58"/>
      <c r="B23" s="79"/>
      <c r="C23" s="80" t="s">
        <v>94</v>
      </c>
      <c r="D23" s="80"/>
      <c r="E23" s="111"/>
      <c r="F23" s="111"/>
      <c r="G23" s="106"/>
      <c r="H23" s="82"/>
      <c r="I23" s="58"/>
    </row>
    <row r="24" spans="1:10" ht="15.75" customHeight="1">
      <c r="A24" s="58"/>
      <c r="B24" s="68">
        <v>41</v>
      </c>
      <c r="C24" s="83" t="s">
        <v>95</v>
      </c>
      <c r="D24" s="84"/>
      <c r="E24" s="112">
        <f>E17+E19+E20+E22</f>
        <v>0</v>
      </c>
      <c r="F24" s="112"/>
      <c r="G24" s="109"/>
      <c r="H24" s="110"/>
      <c r="I24" s="58"/>
      <c r="J24" s="56" t="s">
        <v>96</v>
      </c>
    </row>
    <row r="25" spans="1:10" ht="11.25" customHeight="1">
      <c r="A25" s="58"/>
      <c r="B25" s="74" t="s">
        <v>97</v>
      </c>
      <c r="C25" s="75" t="s">
        <v>98</v>
      </c>
      <c r="D25" s="75"/>
      <c r="E25" s="112">
        <f>E24</f>
        <v>0</v>
      </c>
      <c r="F25" s="112"/>
      <c r="G25" s="101"/>
      <c r="H25" s="78"/>
      <c r="I25" s="58"/>
      <c r="J25" s="56" t="s">
        <v>99</v>
      </c>
    </row>
    <row r="26" spans="1:9" ht="11.25" customHeight="1">
      <c r="A26" s="58"/>
      <c r="B26" s="79"/>
      <c r="C26" s="80" t="s">
        <v>100</v>
      </c>
      <c r="D26" s="80"/>
      <c r="E26" s="112"/>
      <c r="F26" s="112"/>
      <c r="G26" s="106"/>
      <c r="H26" s="82"/>
      <c r="I26" s="58"/>
    </row>
    <row r="27" spans="1:10" ht="15" customHeight="1">
      <c r="A27" s="58"/>
      <c r="B27" s="68">
        <v>42</v>
      </c>
      <c r="C27" s="83" t="s">
        <v>101</v>
      </c>
      <c r="D27" s="75"/>
      <c r="E27" s="112">
        <f>IF(E25&lt;0,E14,E14+E25)</f>
        <v>0</v>
      </c>
      <c r="F27" s="112"/>
      <c r="G27" s="101"/>
      <c r="H27" s="78"/>
      <c r="I27" s="58"/>
      <c r="J27" s="56" t="s">
        <v>102</v>
      </c>
    </row>
    <row r="28" spans="1:9" ht="11.25" customHeight="1" hidden="1">
      <c r="A28" s="58"/>
      <c r="B28" s="79"/>
      <c r="C28" s="80"/>
      <c r="D28" s="80"/>
      <c r="E28" s="112"/>
      <c r="F28" s="112"/>
      <c r="G28" s="106"/>
      <c r="H28" s="82"/>
      <c r="I28" s="58"/>
    </row>
    <row r="29" spans="1:9" ht="24.75" customHeight="1">
      <c r="A29" s="58"/>
      <c r="B29" s="74">
        <v>43</v>
      </c>
      <c r="C29" s="113" t="s">
        <v>103</v>
      </c>
      <c r="D29" s="113"/>
      <c r="E29" s="114"/>
      <c r="F29" s="114"/>
      <c r="G29" s="101"/>
      <c r="H29" s="78"/>
      <c r="I29" s="58"/>
    </row>
    <row r="30" spans="1:9" ht="11.25" customHeight="1">
      <c r="A30" s="58"/>
      <c r="B30" s="74">
        <v>44</v>
      </c>
      <c r="C30" s="75" t="s">
        <v>104</v>
      </c>
      <c r="D30" s="75"/>
      <c r="E30" s="115"/>
      <c r="F30" s="115"/>
      <c r="G30" s="101"/>
      <c r="H30" s="78"/>
      <c r="I30" s="58"/>
    </row>
    <row r="31" spans="1:9" ht="11.25" customHeight="1">
      <c r="A31" s="58"/>
      <c r="B31" s="102"/>
      <c r="C31" s="103" t="s">
        <v>105</v>
      </c>
      <c r="D31" s="103"/>
      <c r="E31" s="115"/>
      <c r="F31" s="115"/>
      <c r="G31" s="106"/>
      <c r="H31" s="82"/>
      <c r="I31" s="58"/>
    </row>
    <row r="32" spans="1:10" ht="15.75" customHeight="1">
      <c r="A32" s="58"/>
      <c r="B32" s="116">
        <v>45</v>
      </c>
      <c r="C32" s="117" t="s">
        <v>106</v>
      </c>
      <c r="D32" s="118"/>
      <c r="E32" s="119">
        <f>E27-E30</f>
        <v>0</v>
      </c>
      <c r="F32" s="119"/>
      <c r="G32" s="120"/>
      <c r="H32" s="121"/>
      <c r="I32" s="58"/>
      <c r="J32" s="85"/>
    </row>
    <row r="33" spans="1:9" s="62" customFormat="1" ht="18" customHeight="1">
      <c r="A33" s="60"/>
      <c r="B33" s="92" t="s">
        <v>107</v>
      </c>
      <c r="C33" s="93"/>
      <c r="D33" s="93"/>
      <c r="E33" s="60"/>
      <c r="F33" s="60"/>
      <c r="G33" s="60"/>
      <c r="H33" s="60"/>
      <c r="I33" s="60"/>
    </row>
    <row r="34" spans="1:9" ht="21" customHeight="1">
      <c r="A34" s="58"/>
      <c r="B34" s="122" t="s">
        <v>108</v>
      </c>
      <c r="C34" s="122"/>
      <c r="D34" s="123"/>
      <c r="E34" s="124" t="s">
        <v>109</v>
      </c>
      <c r="F34" s="125"/>
      <c r="G34" s="124" t="s">
        <v>109</v>
      </c>
      <c r="H34" s="126"/>
      <c r="I34" s="58"/>
    </row>
    <row r="35" spans="1:9" ht="15" customHeight="1">
      <c r="A35" s="58"/>
      <c r="B35" s="127">
        <v>46</v>
      </c>
      <c r="C35" s="128" t="s">
        <v>110</v>
      </c>
      <c r="D35" s="129"/>
      <c r="E35" s="130"/>
      <c r="F35" s="71"/>
      <c r="G35" s="131"/>
      <c r="H35" s="132"/>
      <c r="I35" s="58"/>
    </row>
    <row r="36" spans="1:10" ht="15" customHeight="1">
      <c r="A36" s="58"/>
      <c r="B36" s="127">
        <v>47</v>
      </c>
      <c r="C36" s="128" t="s">
        <v>111</v>
      </c>
      <c r="D36" s="129"/>
      <c r="E36" s="133">
        <v>0</v>
      </c>
      <c r="F36" s="71"/>
      <c r="G36" s="131"/>
      <c r="H36" s="132"/>
      <c r="I36" s="58"/>
      <c r="J36" s="56" t="s">
        <v>112</v>
      </c>
    </row>
    <row r="37" spans="1:9" ht="15" customHeight="1">
      <c r="A37" s="58"/>
      <c r="B37" s="127">
        <v>48</v>
      </c>
      <c r="C37" s="134" t="s">
        <v>113</v>
      </c>
      <c r="D37" s="129"/>
      <c r="E37" s="135"/>
      <c r="F37" s="71"/>
      <c r="G37" s="131"/>
      <c r="H37" s="132"/>
      <c r="I37" s="58"/>
    </row>
    <row r="38" spans="1:9" ht="15" customHeight="1">
      <c r="A38" s="58"/>
      <c r="B38" s="127">
        <v>49</v>
      </c>
      <c r="C38" s="128" t="s">
        <v>114</v>
      </c>
      <c r="D38" s="129"/>
      <c r="E38" s="135"/>
      <c r="F38" s="71"/>
      <c r="G38" s="131"/>
      <c r="H38" s="132"/>
      <c r="I38" s="58"/>
    </row>
    <row r="39" spans="1:9" ht="15" customHeight="1">
      <c r="A39" s="58"/>
      <c r="B39" s="127">
        <v>50</v>
      </c>
      <c r="C39" s="128" t="s">
        <v>115</v>
      </c>
      <c r="D39" s="129"/>
      <c r="E39" s="135"/>
      <c r="F39" s="71"/>
      <c r="G39" s="131"/>
      <c r="H39" s="132"/>
      <c r="I39" s="58"/>
    </row>
    <row r="40" spans="1:9" ht="15" customHeight="1">
      <c r="A40" s="58"/>
      <c r="B40" s="127">
        <v>51</v>
      </c>
      <c r="C40" s="128" t="s">
        <v>116</v>
      </c>
      <c r="D40" s="129"/>
      <c r="E40" s="135"/>
      <c r="F40" s="71"/>
      <c r="G40" s="131"/>
      <c r="H40" s="132"/>
      <c r="I40" s="58"/>
    </row>
    <row r="41" spans="1:9" ht="15" customHeight="1">
      <c r="A41" s="58"/>
      <c r="B41" s="127">
        <v>52</v>
      </c>
      <c r="C41" s="128" t="s">
        <v>117</v>
      </c>
      <c r="D41" s="129"/>
      <c r="E41" s="135"/>
      <c r="F41" s="71"/>
      <c r="G41" s="131"/>
      <c r="H41" s="132"/>
      <c r="I41" s="58"/>
    </row>
    <row r="42" spans="1:9" ht="15" customHeight="1">
      <c r="A42" s="58"/>
      <c r="B42" s="127" t="s">
        <v>118</v>
      </c>
      <c r="C42" s="128" t="s">
        <v>119</v>
      </c>
      <c r="D42" s="129"/>
      <c r="E42" s="135"/>
      <c r="F42" s="71"/>
      <c r="G42" s="131"/>
      <c r="H42" s="132"/>
      <c r="I42" s="58"/>
    </row>
    <row r="43" spans="1:10" ht="15" customHeight="1">
      <c r="A43" s="58"/>
      <c r="B43" s="116">
        <v>53</v>
      </c>
      <c r="C43" s="118" t="s">
        <v>120</v>
      </c>
      <c r="D43" s="136"/>
      <c r="E43" s="137"/>
      <c r="F43" s="138"/>
      <c r="G43" s="139"/>
      <c r="H43" s="140"/>
      <c r="I43" s="58"/>
      <c r="J43" s="85"/>
    </row>
    <row r="44" spans="1:9" s="142" customFormat="1" ht="4.5" customHeight="1">
      <c r="A44" s="103"/>
      <c r="B44" s="141"/>
      <c r="C44" s="103"/>
      <c r="D44" s="103"/>
      <c r="E44" s="103"/>
      <c r="F44" s="103"/>
      <c r="G44" s="103"/>
      <c r="H44" s="103"/>
      <c r="I44" s="103"/>
    </row>
    <row r="45" spans="1:9" ht="11.25" customHeight="1">
      <c r="A45" s="58"/>
      <c r="B45" s="63">
        <v>54</v>
      </c>
      <c r="C45" s="143" t="s">
        <v>121</v>
      </c>
      <c r="D45" s="64"/>
      <c r="E45" s="144">
        <f>SUM(F35:F43)</f>
        <v>0</v>
      </c>
      <c r="F45" s="144"/>
      <c r="G45" s="145"/>
      <c r="H45" s="145"/>
      <c r="I45" s="58"/>
    </row>
    <row r="46" spans="1:10" ht="11.25" customHeight="1">
      <c r="A46" s="58"/>
      <c r="B46" s="102"/>
      <c r="C46" s="103" t="s">
        <v>122</v>
      </c>
      <c r="D46" s="103"/>
      <c r="E46" s="144"/>
      <c r="F46" s="144"/>
      <c r="G46" s="145"/>
      <c r="H46" s="145"/>
      <c r="I46" s="58"/>
      <c r="J46" s="56" t="s">
        <v>123</v>
      </c>
    </row>
    <row r="47" spans="1:9" ht="11.25" customHeight="1">
      <c r="A47" s="58"/>
      <c r="B47" s="79"/>
      <c r="C47" s="80" t="s">
        <v>124</v>
      </c>
      <c r="D47" s="80"/>
      <c r="E47" s="144"/>
      <c r="F47" s="144"/>
      <c r="G47" s="145"/>
      <c r="H47" s="145"/>
      <c r="I47" s="58"/>
    </row>
    <row r="48" spans="1:10" ht="11.25" customHeight="1">
      <c r="A48" s="58"/>
      <c r="B48" s="74">
        <v>55</v>
      </c>
      <c r="C48" s="75" t="s">
        <v>125</v>
      </c>
      <c r="D48" s="75"/>
      <c r="E48" s="146">
        <f>IF(E32-E45&lt;0,0,E32-E45)</f>
        <v>0</v>
      </c>
      <c r="F48" s="146"/>
      <c r="G48" s="147"/>
      <c r="H48" s="147"/>
      <c r="I48" s="58"/>
      <c r="J48" s="56" t="s">
        <v>126</v>
      </c>
    </row>
    <row r="49" spans="1:9" ht="11.25" customHeight="1">
      <c r="A49" s="58"/>
      <c r="B49" s="79"/>
      <c r="C49" s="80" t="s">
        <v>127</v>
      </c>
      <c r="D49" s="80"/>
      <c r="E49" s="146"/>
      <c r="F49" s="146"/>
      <c r="G49" s="147"/>
      <c r="H49" s="147"/>
      <c r="I49" s="58"/>
    </row>
    <row r="50" spans="1:10" ht="15" customHeight="1">
      <c r="A50" s="58"/>
      <c r="B50" s="127">
        <v>56</v>
      </c>
      <c r="C50" s="128" t="s">
        <v>128</v>
      </c>
      <c r="D50" s="129"/>
      <c r="E50" s="146">
        <f>FLOOR(E48,100)</f>
        <v>0</v>
      </c>
      <c r="F50" s="146"/>
      <c r="G50" s="147"/>
      <c r="H50" s="147"/>
      <c r="I50" s="58"/>
      <c r="J50" s="56" t="s">
        <v>129</v>
      </c>
    </row>
    <row r="51" spans="1:10" ht="15" customHeight="1">
      <c r="A51" s="58"/>
      <c r="B51" s="116">
        <v>57</v>
      </c>
      <c r="C51" s="117" t="s">
        <v>130</v>
      </c>
      <c r="D51" s="118"/>
      <c r="E51" s="148">
        <f>E50*0.15</f>
        <v>0</v>
      </c>
      <c r="F51" s="148"/>
      <c r="G51" s="149"/>
      <c r="H51" s="149"/>
      <c r="I51" s="58"/>
      <c r="J51" s="56" t="s">
        <v>131</v>
      </c>
    </row>
    <row r="52" spans="1:9" s="62" customFormat="1" ht="18" customHeight="1">
      <c r="A52" s="60"/>
      <c r="B52" s="150" t="s">
        <v>132</v>
      </c>
      <c r="C52" s="93"/>
      <c r="D52" s="93"/>
      <c r="E52" s="60"/>
      <c r="F52" s="60"/>
      <c r="G52" s="60"/>
      <c r="H52" s="60"/>
      <c r="I52" s="60"/>
    </row>
    <row r="53" spans="1:9" ht="11.25" customHeight="1">
      <c r="A53" s="58"/>
      <c r="B53" s="63">
        <v>58</v>
      </c>
      <c r="C53" s="64" t="s">
        <v>133</v>
      </c>
      <c r="D53" s="64"/>
      <c r="E53" s="151">
        <f>IF(r_321&lt;&gt;"",r_330,r_57)</f>
        <v>0</v>
      </c>
      <c r="F53" s="151"/>
      <c r="G53" s="145"/>
      <c r="H53" s="145"/>
      <c r="I53" s="58"/>
    </row>
    <row r="54" spans="1:10" ht="11.25" customHeight="1">
      <c r="A54" s="58"/>
      <c r="B54" s="79"/>
      <c r="C54" s="80" t="s">
        <v>134</v>
      </c>
      <c r="D54" s="80"/>
      <c r="E54" s="151"/>
      <c r="F54" s="151"/>
      <c r="G54" s="145"/>
      <c r="H54" s="145"/>
      <c r="I54" s="58"/>
      <c r="J54" s="56" t="s">
        <v>135</v>
      </c>
    </row>
    <row r="55" spans="1:9" ht="15" customHeight="1">
      <c r="A55" s="58"/>
      <c r="B55" s="127">
        <v>59</v>
      </c>
      <c r="C55" s="152" t="s">
        <v>136</v>
      </c>
      <c r="D55" s="152"/>
      <c r="E55" s="153">
        <f>IF((0.07*(r_31+r_37-1242432))&lt;0,0,0.07*(r_31+r_37-1245216))</f>
        <v>0</v>
      </c>
      <c r="F55" s="153"/>
      <c r="G55" s="147"/>
      <c r="H55" s="147"/>
      <c r="I55" s="58"/>
    </row>
    <row r="56" spans="1:10" ht="15" customHeight="1">
      <c r="A56" s="58"/>
      <c r="B56" s="127">
        <v>60</v>
      </c>
      <c r="C56" s="128" t="s">
        <v>137</v>
      </c>
      <c r="D56" s="129"/>
      <c r="E56" s="112">
        <f>IF(r_321&lt;&gt;"",CEILING(r_58,1),CEILING(r_58+r_59,1))</f>
        <v>0</v>
      </c>
      <c r="F56" s="112"/>
      <c r="G56" s="147"/>
      <c r="H56" s="147"/>
      <c r="I56" s="58"/>
      <c r="J56" s="56" t="s">
        <v>138</v>
      </c>
    </row>
    <row r="57" spans="1:9" ht="11.25" customHeight="1">
      <c r="A57" s="58"/>
      <c r="B57" s="74">
        <v>61</v>
      </c>
      <c r="C57" s="75" t="s">
        <v>139</v>
      </c>
      <c r="D57" s="75"/>
      <c r="E57" s="119">
        <f>IF(E25&lt;0,ABS(CEILING(E25,-1)),"")</f>
        <v>0</v>
      </c>
      <c r="F57" s="119"/>
      <c r="G57" s="149"/>
      <c r="H57" s="149"/>
      <c r="I57" s="58"/>
    </row>
    <row r="58" spans="1:10" ht="11.25" customHeight="1">
      <c r="A58" s="58"/>
      <c r="B58" s="88"/>
      <c r="C58" s="154" t="s">
        <v>140</v>
      </c>
      <c r="D58" s="89"/>
      <c r="E58" s="119"/>
      <c r="F58" s="119"/>
      <c r="G58" s="149"/>
      <c r="H58" s="149"/>
      <c r="I58" s="58"/>
      <c r="J58" s="56" t="s">
        <v>141</v>
      </c>
    </row>
    <row r="59" spans="1:9" s="62" customFormat="1" ht="18" customHeight="1">
      <c r="A59" s="60"/>
      <c r="B59" s="150" t="s">
        <v>142</v>
      </c>
      <c r="C59" s="93"/>
      <c r="D59" s="93"/>
      <c r="E59" s="155"/>
      <c r="F59" s="155"/>
      <c r="G59" s="60"/>
      <c r="H59" s="60"/>
      <c r="I59" s="60"/>
    </row>
    <row r="60" spans="1:9" ht="15" customHeight="1">
      <c r="A60" s="58"/>
      <c r="B60" s="122">
        <v>62</v>
      </c>
      <c r="C60" s="156" t="s">
        <v>143</v>
      </c>
      <c r="D60" s="157"/>
      <c r="E60" s="158"/>
      <c r="F60" s="158"/>
      <c r="G60" s="145"/>
      <c r="H60" s="145"/>
      <c r="I60" s="58"/>
    </row>
    <row r="61" spans="1:9" ht="15" customHeight="1">
      <c r="A61" s="58"/>
      <c r="B61" s="159">
        <v>63</v>
      </c>
      <c r="C61" s="160" t="s">
        <v>144</v>
      </c>
      <c r="D61" s="161"/>
      <c r="E61" s="162"/>
      <c r="F61" s="162"/>
      <c r="G61" s="149"/>
      <c r="H61" s="149"/>
      <c r="I61" s="58"/>
    </row>
    <row r="62" spans="1:9" ht="6.75" customHeight="1">
      <c r="A62" s="58"/>
      <c r="B62" s="163"/>
      <c r="C62" s="58"/>
      <c r="D62" s="58"/>
      <c r="E62" s="58"/>
      <c r="F62" s="58"/>
      <c r="G62" s="58"/>
      <c r="H62" s="58"/>
      <c r="I62" s="58"/>
    </row>
    <row r="63" spans="1:9" ht="9.75" customHeight="1">
      <c r="A63" s="58"/>
      <c r="B63" s="163"/>
      <c r="C63" s="58"/>
      <c r="D63" s="58"/>
      <c r="E63" s="58"/>
      <c r="F63" s="58"/>
      <c r="G63" s="58"/>
      <c r="H63" s="58"/>
      <c r="I63" s="58"/>
    </row>
    <row r="64" spans="1:9" ht="1.5" customHeight="1">
      <c r="A64" s="58"/>
      <c r="B64" s="163"/>
      <c r="C64" s="58"/>
      <c r="D64" s="58"/>
      <c r="E64" s="58"/>
      <c r="F64" s="58"/>
      <c r="G64" s="58"/>
      <c r="H64" s="58"/>
      <c r="I64" s="58"/>
    </row>
  </sheetData>
  <sheetProtection sheet="1" selectLockedCells="1"/>
  <mergeCells count="45">
    <mergeCell ref="B1:H1"/>
    <mergeCell ref="E3:F3"/>
    <mergeCell ref="G3:H3"/>
    <mergeCell ref="E4:F4"/>
    <mergeCell ref="G4:H4"/>
    <mergeCell ref="E5:F6"/>
    <mergeCell ref="E7:F7"/>
    <mergeCell ref="E8:F9"/>
    <mergeCell ref="E10:F11"/>
    <mergeCell ref="E13:F13"/>
    <mergeCell ref="E14:F16"/>
    <mergeCell ref="E17:F18"/>
    <mergeCell ref="E19:F19"/>
    <mergeCell ref="E20:F21"/>
    <mergeCell ref="E22:F23"/>
    <mergeCell ref="E24:F24"/>
    <mergeCell ref="E25:F26"/>
    <mergeCell ref="E27:F28"/>
    <mergeCell ref="C29:D29"/>
    <mergeCell ref="E29:F29"/>
    <mergeCell ref="E30:F31"/>
    <mergeCell ref="E32:F32"/>
    <mergeCell ref="B34:C34"/>
    <mergeCell ref="E45:F47"/>
    <mergeCell ref="G45:H47"/>
    <mergeCell ref="E48:F49"/>
    <mergeCell ref="G48:H49"/>
    <mergeCell ref="E50:F50"/>
    <mergeCell ref="G50:H50"/>
    <mergeCell ref="E51:F51"/>
    <mergeCell ref="G51:H51"/>
    <mergeCell ref="E53:F54"/>
    <mergeCell ref="G53:H54"/>
    <mergeCell ref="C55:D55"/>
    <mergeCell ref="E55:F55"/>
    <mergeCell ref="G55:H55"/>
    <mergeCell ref="E56:F56"/>
    <mergeCell ref="G56:H56"/>
    <mergeCell ref="E57:F58"/>
    <mergeCell ref="G57:H58"/>
    <mergeCell ref="E59:F59"/>
    <mergeCell ref="E60:F60"/>
    <mergeCell ref="G60:H60"/>
    <mergeCell ref="E61:F61"/>
    <mergeCell ref="G61:H61"/>
  </mergeCells>
  <dataValidations count="23">
    <dataValidation type="decimal" allowBlank="1" showInputMessage="1" showErrorMessage="1" promptTitle="Úroky" prompt="Sem uveďte odpočet úroků z úvěru ze stavebního spoření nebo hypotečního úvěru, maximálně 300 000 ročně, resp. 25 000 měsíčně." error="Hodnota může být maximálně 300000 ročně, resp. 25000 měsíčně." sqref="F36">
      <formula1>0</formula1>
      <formula2>25000*DAP2!E36</formula2>
    </dataValidation>
    <dataValidation type="decimal" allowBlank="1" showInputMessage="1" showErrorMessage="1" promptTitle="Hodnota daňově uznatelných darů" prompt="Vypočítává je § 15 odst. 1 zákona o daních z příjmů. Sem patří i dárcovství krve. &#10;&#10;Úhrnná hodnota darů ve zdaňovacím období musí přesáhnout 2 % ze základu daně ř. 42 anebo činit alespoň 1 000 Kč.&#10;&#10;Max. lze odečíst 15 % ze základu daně." error="Úhrnná hodnota darů ve zdaňovacím období musí přesáhnout 2 % ze základu daně ř. 42 anebo činit alespoň 1 000 Kč. &#10;&#10;Max. lze odečíst 15 % ze základu daně.&#10;" sqref="F35">
      <formula1>IF(0.02*DAP2!E27&lt;1000,0.02*DAP2!E27,1000)</formula1>
      <formula2>DAP2!E27/100*15</formula2>
    </dataValidation>
    <dataValidation type="decimal" operator="lessThanOrEqual" allowBlank="1" showInputMessage="1" showErrorMessage="1" prompt="Na tomto řádku se uvádí výše uplatňované ztráty nebo její části vzniklé za období roku 2009, 2010, 2011, 2012 a 2013. Hodnota v tomto řádku nesmí být vyšší než kladná hodnota uvedená na řádku 41." sqref="E30:F31">
      <formula1>DAP2!E25</formula1>
    </dataValidation>
    <dataValidation type="decimal" operator="notEqual" allowBlank="1" showInputMessage="1" showErrorMessage="1" promptTitle="Řádek 36a" prompt="Většinou zde uvedete stejnou hodnotu jako na řádku 36. Liší se pouze u lidí, kteří mají příjmy ze zahraničí, které se vyjímají ze zdanění. Pokud je nemáte, přeneste číslo z řádku 36." sqref="E14:F16">
      <formula1>0.01</formula1>
    </dataValidation>
    <dataValidation type="decimal" operator="greaterThanOrEqual" allowBlank="1" showInputMessage="1" showErrorMessage="1" promptTitle="Řádek 31" prompt="Napište svou hrubou roční mzdu. Údaje najdete na potvrzení ze mzdové účtárny. Pokud jste během roku změnili práci, požádejte o potvrzení i předchozího zaměstnavatele.&#10;" errorTitle="Pozor - nesprávný zápis!" error="Zadejte číslo" sqref="E4:F4">
      <formula1>0</formula1>
    </dataValidation>
    <dataValidation type="decimal" operator="greaterThanOrEqual" allowBlank="1" showInputMessage="1" showErrorMessage="1" promptTitle="Řádek 32" prompt="Z potvrzení z účtárny opište pojistné, které za vás ze zákona platí zaměstnavatel. Jde o sociální a zdravotní pojištění." errorTitle="Pozor - nesprávný zápis!" error="Zadejte číslo" sqref="E5:F6">
      <formula1>0</formula1>
    </dataValidation>
    <dataValidation type="decimal" operator="greaterThanOrEqual" allowBlank="1" showInputMessage="1" showErrorMessage="1" promptTitle="Řádek 33" prompt="Vyčíslete daně zaplacené v zahraničí, o kterou je možné snížit daňový základ. To je možné pouze v případě u příjmu ze státu, s nímž nemá ČR uzavřenou smlouvu o zamezení dvojího zdanění. V případě, že smlouva existuje, je nutné vycházet z této smlouvy." errorTitle="Pozor - nesprávný zápis!" error="Zadejte číslo" sqref="E7:F7">
      <formula1>0</formula1>
    </dataValidation>
    <dataValidation type="decimal" operator="greaterThanOrEqual" allowBlank="1" showInputMessage="1" showErrorMessage="1" promptTitle="Řádek 35" prompt="většinou zůstane prázdný. Týká se té části příjmů z řádku 31, kterou jste inkasovali z ciziny za práci v Česku a zaměstnavatel vám u nich nesrazil zálohu na daň." errorTitle="Pozor - nesprávný zápis!" error="Zadejte číslo" sqref="E10:F11">
      <formula1>0</formula1>
    </dataValidation>
    <dataValidation type="decimal" operator="notEqual" allowBlank="1" showInputMessage="1" showErrorMessage="1" promptTitle="Řádek 37 " prompt="Sem se přenáší dílčí základ daně z podnikání a jiné samostatně výdělečné činnosti (k tomu slouží zvláštní příloha č.1). Pokud nemáte žádné příjmy z podnikání kolonku ani žádnou přílohu nevyplňujte. Hodnota je buď kladná (zisk), nebo záporná (ztráta)." errorTitle="Pozor - nesprávný zápis!" error="Zadejte číslo" sqref="E17:F18">
      <formula1>-1111111111</formula1>
    </dataValidation>
    <dataValidation allowBlank="1" showInputMessage="1" showErrorMessage="1" promptTitle="Řádek 38 " prompt="Většiny lidí se tato kolonka netýká. Uvádí se do ní úhrn příjmů z kapitálového majetku z Česka i ze zahraničí (třeba úroky z podnikatelských účtů nebo úroky, které jste získali, když jste někomu soukromě půjčili). Případně upřesněte v samostatné příloze.&#10;" sqref="E19:F19">
      <formula1>0</formula1>
      <formula2>0</formula2>
    </dataValidation>
    <dataValidation allowBlank="1" showInputMessage="1" showErrorMessage="1" promptTitle="Řádek 39 " prompt="viz příloha 2" sqref="E20:F21">
      <formula1>0</formula1>
      <formula2>0</formula2>
    </dataValidation>
    <dataValidation allowBlank="1" showInputMessage="1" showErrorMessage="1" promptTitle="Řádek 40 " prompt="viz příloha 2" sqref="E22:F23">
      <formula1>0</formula1>
      <formula2>0</formula2>
    </dataValidation>
    <dataValidation type="whole" allowBlank="1" showErrorMessage="1" sqref="E36">
      <formula1>0</formula1>
      <formula2>12</formula2>
    </dataValidation>
    <dataValidation type="decimal" allowBlank="1" showInputMessage="1" showErrorMessage="1" promptTitle="Penzijní připojištění" prompt="Tento řádek obsahuje odpočet plateb příspěvků na penzijní připojištění se státním příspěvkem, maximálně 12 000 Kč." sqref="F37">
      <formula1>0</formula1>
      <formula2>12000</formula2>
    </dataValidation>
    <dataValidation type="decimal" allowBlank="1" showInputMessage="1" showErrorMessage="1" promptTitle="Životní pojištění" prompt="Tento řádek obsahuje odpočet plateb na soukromé životní pojištění, maximálně 12 000 Kč." sqref="F38">
      <formula1>0</formula1>
      <formula2>12000</formula2>
    </dataValidation>
    <dataValidation type="decimal" allowBlank="1" showInputMessage="1" showErrorMessage="1" promptTitle="Odborové příspěvky" prompt="Tento řádek obsahuje odpočet členských příspěvků zaplacených odborové organizaci. &#10;&#10;Odečíst lze až 1,5 procenta zdanitelných příjmů (tedy řádek 31 x 0,015), maximálně 3 000 Kč." error="Odečíst lze až 1,5 procenta zdanitelných příjmů (tedy řádek 31 x 0,015), maximálně 3 000 Kč." sqref="F39">
      <formula1>0</formula1>
      <formula2>MIN((DAP2!E4*0.015),3000)</formula2>
    </dataValidation>
    <dataValidation allowBlank="1" showInputMessage="1" showErrorMessage="1" promptTitle="Výzkum a vývoj" prompt="Podnikatelé zde mohou odečíst náklady na výzkum a vývoj." sqref="F41">
      <formula1>0</formula1>
      <formula2>0</formula2>
    </dataValidation>
    <dataValidation type="decimal" operator="lessThanOrEqual" allowBlank="1" showInputMessage="1" showErrorMessage="1" promptTitle="Úhrada za další vzdělávání" prompt="Uveďte uplatňovanou výši úhrady za zkoušky ověřující výsledky dalšího vzdělávání podle zák. č.179/2006 Sb., max. však do výše 10 000 Kč za zdaňovací období (u poplatníka se zdravotním postižením max. 13 000 Kč a s těžším zdrav. postižením max. 15 000 Kč)." sqref="F40">
      <formula1>15000</formula1>
    </dataValidation>
    <dataValidation allowBlank="1" showInputMessage="1" showErrorMessage="1" prompt="Týká se jen podnikatelů, zaměstnanci zde nebudou mít uvedeno nic. Objeví se zde ty odečitatelné položky, které se nevešly do řádků 46 až 52, týkající se vypořádání majetkových nároků z minulosti." sqref="F43">
      <formula1>0</formula1>
      <formula2>0</formula2>
    </dataValidation>
    <dataValidation allowBlank="1" showInputMessage="1" showErrorMessage="1" prompt="Zde můžete uplatnit slevu na dani za pořízení registrační pokladny nebo investiční pobídky. " sqref="E61:F61">
      <formula1>0</formula1>
      <formula2>0</formula2>
    </dataValidation>
    <dataValidation allowBlank="1" showInputMessage="1" showErrorMessage="1" prompt="Tento řádek je určen pro podnikatele, kteří zaměstnávají zdravotně postižené. Nelze uplatnit slevu vyšší než je hodnota daně" sqref="E60:F60">
      <formula1>0</formula1>
      <formula2>0</formula2>
    </dataValidation>
    <dataValidation allowBlank="1" showInputMessage="1" showErrorMessage="1" prompt="Řádek vyplňte pouze v případě výpočtu solidárního zvýšení daně. Uveďte rozdíl úhrnu příjmů od všech zaměstnavatelů ze závislé činnosti a úhrnu vyňatých příjmů ze zdrojů v zahraničí ze závislé činnosti." sqref="E29:F29">
      <formula1>0</formula1>
      <formula2>0</formula2>
    </dataValidation>
    <dataValidation allowBlank="1" showInputMessage="1" showErrorMessage="1" promptTitle="Odborné vzdělávání" prompt="Uveďte uplatňovanou výši výdajů na podporu odborného vzdělávání." sqref="F42">
      <formula1>0</formula1>
      <formula2>0</formula2>
    </dataValidation>
  </dataValidations>
  <printOptions/>
  <pageMargins left="0.19652777777777777" right="0.19652777777777777" top="0.19652777777777777" bottom="0.19652777777777777"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tabColor indexed="10"/>
  </sheetPr>
  <dimension ref="A1:M69"/>
  <sheetViews>
    <sheetView showGridLines="0" showRowColHeaders="0" zoomScaleSheetLayoutView="100" workbookViewId="0" topLeftCell="A1">
      <selection activeCell="D6" sqref="D6"/>
    </sheetView>
  </sheetViews>
  <sheetFormatPr defaultColWidth="1.1484375" defaultRowHeight="15" zeroHeight="1"/>
  <cols>
    <col min="1" max="1" width="2.7109375" style="164" customWidth="1"/>
    <col min="2" max="2" width="4.140625" style="164" customWidth="1"/>
    <col min="3" max="3" width="15.28125" style="165" customWidth="1"/>
    <col min="4" max="4" width="30.28125" style="164" customWidth="1"/>
    <col min="5" max="5" width="6.140625" style="164" customWidth="1"/>
    <col min="6" max="6" width="7.8515625" style="164" customWidth="1"/>
    <col min="7" max="7" width="7.57421875" style="164" customWidth="1"/>
    <col min="8" max="8" width="8.421875" style="164" customWidth="1"/>
    <col min="9" max="9" width="2.7109375" style="164" customWidth="1"/>
    <col min="10" max="10" width="5.140625" style="164" customWidth="1"/>
    <col min="11" max="11" width="4.8515625" style="164" customWidth="1"/>
    <col min="12" max="12" width="1.7109375" style="164" customWidth="1"/>
    <col min="13" max="16384" width="0" style="164" hidden="1" customWidth="1"/>
  </cols>
  <sheetData>
    <row r="1" spans="1:12" ht="4.5" customHeight="1">
      <c r="A1" s="58"/>
      <c r="B1" s="58"/>
      <c r="C1" s="163"/>
      <c r="D1" s="58"/>
      <c r="E1" s="58"/>
      <c r="F1" s="58"/>
      <c r="G1" s="58"/>
      <c r="H1" s="58"/>
      <c r="I1" s="58"/>
      <c r="J1" s="58"/>
      <c r="K1" s="58"/>
      <c r="L1" s="58"/>
    </row>
    <row r="2" spans="1:12" ht="5.25" customHeight="1">
      <c r="A2" s="58"/>
      <c r="B2" s="58"/>
      <c r="C2" s="163"/>
      <c r="D2" s="58"/>
      <c r="E2" s="58"/>
      <c r="F2" s="58"/>
      <c r="G2" s="58"/>
      <c r="H2" s="58"/>
      <c r="I2" s="58"/>
      <c r="J2" s="58"/>
      <c r="K2" s="58"/>
      <c r="L2" s="58"/>
    </row>
    <row r="3" spans="1:12" s="168" customFormat="1" ht="13.5" customHeight="1">
      <c r="A3" s="166"/>
      <c r="B3" s="150" t="s">
        <v>145</v>
      </c>
      <c r="C3" s="61"/>
      <c r="D3" s="166"/>
      <c r="E3" s="166"/>
      <c r="F3" s="166"/>
      <c r="G3" s="166"/>
      <c r="H3" s="166"/>
      <c r="I3" s="167"/>
      <c r="J3" s="167"/>
      <c r="K3" s="167"/>
      <c r="L3" s="166"/>
    </row>
    <row r="4" spans="1:12" s="168" customFormat="1" ht="10.5" customHeight="1">
      <c r="A4" s="166"/>
      <c r="B4" s="169"/>
      <c r="C4" s="169"/>
      <c r="D4" s="169"/>
      <c r="E4" s="169"/>
      <c r="F4" s="169"/>
      <c r="G4" s="169"/>
      <c r="H4" s="170"/>
      <c r="I4" s="167"/>
      <c r="J4" s="170"/>
      <c r="K4" s="167"/>
      <c r="L4" s="166"/>
    </row>
    <row r="5" spans="1:12" s="168" customFormat="1" ht="3.75" customHeight="1">
      <c r="A5" s="166"/>
      <c r="B5" s="150"/>
      <c r="C5" s="61"/>
      <c r="D5" s="166"/>
      <c r="E5" s="166"/>
      <c r="F5" s="166"/>
      <c r="G5" s="166"/>
      <c r="H5" s="166"/>
      <c r="I5" s="166"/>
      <c r="J5" s="166"/>
      <c r="K5" s="166"/>
      <c r="L5" s="166"/>
    </row>
    <row r="6" spans="1:12" ht="11.25" customHeight="1">
      <c r="A6" s="58"/>
      <c r="B6" s="63" t="s">
        <v>146</v>
      </c>
      <c r="C6" s="63"/>
      <c r="D6" s="171"/>
      <c r="E6" s="171"/>
      <c r="F6" s="171"/>
      <c r="G6" s="171"/>
      <c r="H6" s="172" t="s">
        <v>147</v>
      </c>
      <c r="I6" s="173"/>
      <c r="J6" s="173"/>
      <c r="K6" s="173"/>
      <c r="L6" s="58"/>
    </row>
    <row r="7" spans="1:12" ht="11.25" customHeight="1">
      <c r="A7" s="58"/>
      <c r="B7" s="88" t="s">
        <v>148</v>
      </c>
      <c r="C7" s="88"/>
      <c r="D7" s="171"/>
      <c r="E7" s="171"/>
      <c r="F7" s="171"/>
      <c r="G7" s="171"/>
      <c r="H7" s="172"/>
      <c r="I7" s="173"/>
      <c r="J7" s="173"/>
      <c r="K7" s="173"/>
      <c r="L7" s="58"/>
    </row>
    <row r="8" spans="1:12" ht="3.75" customHeight="1">
      <c r="A8" s="58"/>
      <c r="B8" s="58"/>
      <c r="C8" s="163"/>
      <c r="D8" s="58"/>
      <c r="E8" s="58"/>
      <c r="F8" s="58"/>
      <c r="G8" s="58"/>
      <c r="H8" s="58"/>
      <c r="I8" s="58"/>
      <c r="J8" s="58"/>
      <c r="K8" s="58"/>
      <c r="L8" s="58"/>
    </row>
    <row r="9" spans="1:12" ht="22.5" customHeight="1">
      <c r="A9" s="58"/>
      <c r="B9" s="174" t="s">
        <v>149</v>
      </c>
      <c r="C9" s="174"/>
      <c r="D9" s="174"/>
      <c r="E9" s="124" t="s">
        <v>109</v>
      </c>
      <c r="F9" s="175"/>
      <c r="G9" s="175"/>
      <c r="H9" s="124" t="s">
        <v>109</v>
      </c>
      <c r="I9" s="145"/>
      <c r="J9" s="145"/>
      <c r="K9" s="145"/>
      <c r="L9" s="58"/>
    </row>
    <row r="10" spans="1:12" ht="15" customHeight="1">
      <c r="A10" s="58"/>
      <c r="B10" s="127">
        <v>64</v>
      </c>
      <c r="C10" s="152" t="s">
        <v>150</v>
      </c>
      <c r="D10" s="152"/>
      <c r="E10" s="176"/>
      <c r="F10" s="177">
        <f>24840</f>
        <v>24840</v>
      </c>
      <c r="G10" s="177"/>
      <c r="H10" s="178"/>
      <c r="I10" s="179"/>
      <c r="J10" s="179"/>
      <c r="K10" s="179"/>
      <c r="L10" s="58"/>
    </row>
    <row r="11" spans="1:13" ht="15" customHeight="1">
      <c r="A11" s="58"/>
      <c r="B11" s="127" t="s">
        <v>151</v>
      </c>
      <c r="C11" s="152" t="s">
        <v>152</v>
      </c>
      <c r="D11" s="152"/>
      <c r="E11" s="180"/>
      <c r="F11" s="177">
        <f>IF(OR(AND(UPPER(UVPP)="X",R_113&gt;0.5*R_45),AND(UPPER(VP_ANO)="X",R_206&gt;0.5*R_45),AND(UPPER(UVPP)="X",UPPER(VP_ANO)="X",(R_113+R_206)&gt;0.5*R_45)),0,IF(E11&gt;0,E11*2070,""))</f>
      </c>
      <c r="G11" s="177"/>
      <c r="H11" s="178"/>
      <c r="I11" s="179"/>
      <c r="J11" s="179"/>
      <c r="K11" s="179"/>
      <c r="L11" s="58"/>
      <c r="M11" s="164" t="s">
        <v>153</v>
      </c>
    </row>
    <row r="12" spans="1:12" ht="23.25" customHeight="1">
      <c r="A12" s="58"/>
      <c r="B12" s="68" t="s">
        <v>154</v>
      </c>
      <c r="C12" s="113" t="s">
        <v>155</v>
      </c>
      <c r="D12" s="113"/>
      <c r="E12" s="181"/>
      <c r="F12" s="182">
        <f>IF(OR(AND(UPPER(UVPP)="X",R_113&gt;0.5*R_45),AND(UPPER(VP_ANO)="X",R_206&gt;0.5*R_45),AND(UPPER(UVPP)="X",UPPER(VP_ANO)="X",(R_113+R_206)&gt;0.5*R_45)),0,IF(E12&gt;0,E12*4140,""))</f>
      </c>
      <c r="G12" s="182"/>
      <c r="H12" s="183"/>
      <c r="I12" s="184"/>
      <c r="J12" s="184"/>
      <c r="K12" s="184"/>
      <c r="L12" s="58"/>
    </row>
    <row r="13" spans="1:12" ht="23.25" customHeight="1">
      <c r="A13" s="58"/>
      <c r="B13" s="68">
        <v>66</v>
      </c>
      <c r="C13" s="113" t="s">
        <v>156</v>
      </c>
      <c r="D13" s="113"/>
      <c r="E13" s="181"/>
      <c r="F13" s="182">
        <f>IF(E13&gt;0,E13*210,"")</f>
      </c>
      <c r="G13" s="182"/>
      <c r="H13" s="185"/>
      <c r="I13" s="184"/>
      <c r="J13" s="184"/>
      <c r="K13" s="184"/>
      <c r="L13" s="58"/>
    </row>
    <row r="14" spans="1:13" ht="23.25" customHeight="1">
      <c r="A14" s="58"/>
      <c r="B14" s="127">
        <v>67</v>
      </c>
      <c r="C14" s="113" t="s">
        <v>157</v>
      </c>
      <c r="D14" s="113"/>
      <c r="E14" s="181"/>
      <c r="F14" s="182">
        <f>IF(E14&gt;0,E14*420,"")</f>
      </c>
      <c r="G14" s="182"/>
      <c r="H14" s="185"/>
      <c r="I14" s="184"/>
      <c r="J14" s="184"/>
      <c r="K14" s="184"/>
      <c r="L14" s="58"/>
      <c r="M14" s="164" t="s">
        <v>158</v>
      </c>
    </row>
    <row r="15" spans="1:13" ht="15" customHeight="1">
      <c r="A15" s="58"/>
      <c r="B15" s="186">
        <v>68</v>
      </c>
      <c r="C15" s="152" t="s">
        <v>159</v>
      </c>
      <c r="D15" s="152"/>
      <c r="E15" s="180"/>
      <c r="F15" s="177">
        <f>IF(E15&gt;0,E15*1345,"")</f>
      </c>
      <c r="G15" s="177"/>
      <c r="H15" s="178"/>
      <c r="I15" s="179"/>
      <c r="J15" s="179"/>
      <c r="K15" s="179"/>
      <c r="L15" s="58"/>
      <c r="M15" s="164" t="s">
        <v>160</v>
      </c>
    </row>
    <row r="16" spans="1:13" ht="15" customHeight="1">
      <c r="A16" s="58"/>
      <c r="B16" s="127">
        <v>69</v>
      </c>
      <c r="C16" s="152" t="s">
        <v>161</v>
      </c>
      <c r="D16" s="152"/>
      <c r="E16" s="180"/>
      <c r="F16" s="177">
        <f>IF(E16&gt;0,E16*335,"")</f>
      </c>
      <c r="G16" s="177"/>
      <c r="H16" s="178"/>
      <c r="I16" s="179"/>
      <c r="J16" s="179"/>
      <c r="K16" s="179"/>
      <c r="L16" s="58"/>
      <c r="M16" s="164" t="s">
        <v>162</v>
      </c>
    </row>
    <row r="17" spans="1:12" ht="15" customHeight="1">
      <c r="A17" s="58"/>
      <c r="B17" s="127" t="s">
        <v>163</v>
      </c>
      <c r="C17" s="69" t="s">
        <v>164</v>
      </c>
      <c r="D17" s="70"/>
      <c r="E17" s="181"/>
      <c r="F17" s="187"/>
      <c r="G17" s="187"/>
      <c r="H17" s="183"/>
      <c r="I17" s="183"/>
      <c r="J17" s="188"/>
      <c r="K17" s="189"/>
      <c r="L17" s="58"/>
    </row>
    <row r="18" spans="1:12" ht="9.75" customHeight="1">
      <c r="A18" s="58"/>
      <c r="B18" s="68">
        <v>70</v>
      </c>
      <c r="C18" s="70" t="s">
        <v>165</v>
      </c>
      <c r="D18" s="70"/>
      <c r="E18" s="130"/>
      <c r="F18" s="177">
        <f>DAP2!E60+DAP2!E61+SUM(DAP3!F10:G17)</f>
        <v>24840</v>
      </c>
      <c r="G18" s="177"/>
      <c r="H18" s="178"/>
      <c r="I18" s="179"/>
      <c r="J18" s="179"/>
      <c r="K18" s="179"/>
      <c r="L18" s="58"/>
    </row>
    <row r="19" spans="1:13" ht="9.75" customHeight="1">
      <c r="A19" s="58"/>
      <c r="B19" s="190"/>
      <c r="C19" s="191" t="s">
        <v>166</v>
      </c>
      <c r="D19" s="191"/>
      <c r="E19" s="130"/>
      <c r="F19" s="177"/>
      <c r="G19" s="177"/>
      <c r="H19" s="178"/>
      <c r="I19" s="178"/>
      <c r="J19" s="179"/>
      <c r="K19" s="179"/>
      <c r="L19" s="58"/>
      <c r="M19" s="164" t="s">
        <v>167</v>
      </c>
    </row>
    <row r="20" spans="1:12" ht="9.75" customHeight="1">
      <c r="A20" s="58"/>
      <c r="B20" s="68">
        <v>71</v>
      </c>
      <c r="C20" s="70" t="s">
        <v>168</v>
      </c>
      <c r="D20" s="70"/>
      <c r="E20" s="192"/>
      <c r="F20" s="193">
        <f>IF(DAP2!E56-DAP3!F18&lt;0,0,DAP2!E56-DAP3!F18)</f>
        <v>0</v>
      </c>
      <c r="G20" s="193"/>
      <c r="H20" s="194"/>
      <c r="I20" s="195"/>
      <c r="J20" s="195"/>
      <c r="K20" s="195"/>
      <c r="L20" s="58"/>
    </row>
    <row r="21" spans="1:13" ht="9.75" customHeight="1">
      <c r="A21" s="58"/>
      <c r="B21" s="196"/>
      <c r="C21" s="197" t="s">
        <v>169</v>
      </c>
      <c r="D21" s="198"/>
      <c r="E21" s="199"/>
      <c r="F21" s="193"/>
      <c r="G21" s="193"/>
      <c r="H21" s="194"/>
      <c r="I21" s="194"/>
      <c r="J21" s="195"/>
      <c r="K21" s="195"/>
      <c r="L21" s="58"/>
      <c r="M21" s="164" t="s">
        <v>170</v>
      </c>
    </row>
    <row r="22" spans="1:12" ht="3.75" customHeight="1">
      <c r="A22" s="58"/>
      <c r="B22" s="58"/>
      <c r="C22" s="163"/>
      <c r="D22" s="58"/>
      <c r="E22" s="58"/>
      <c r="F22" s="58"/>
      <c r="G22" s="58"/>
      <c r="H22" s="58"/>
      <c r="I22" s="58"/>
      <c r="J22" s="58"/>
      <c r="K22" s="58"/>
      <c r="L22" s="58"/>
    </row>
    <row r="23" spans="1:12" s="201" customFormat="1" ht="12" customHeight="1">
      <c r="A23" s="21"/>
      <c r="B23" s="200" t="s">
        <v>171</v>
      </c>
      <c r="C23" s="200"/>
      <c r="D23" s="200"/>
      <c r="E23" s="200"/>
      <c r="F23" s="200"/>
      <c r="G23" s="200"/>
      <c r="H23" s="200"/>
      <c r="I23" s="200"/>
      <c r="J23" s="200"/>
      <c r="K23" s="200"/>
      <c r="L23" s="21"/>
    </row>
    <row r="24" spans="1:12" ht="11.25" customHeight="1">
      <c r="A24" s="58"/>
      <c r="B24" s="202"/>
      <c r="C24" s="65" t="s">
        <v>172</v>
      </c>
      <c r="D24" s="65"/>
      <c r="E24" s="65"/>
      <c r="F24" s="65" t="s">
        <v>147</v>
      </c>
      <c r="G24" s="65"/>
      <c r="H24" s="65" t="s">
        <v>109</v>
      </c>
      <c r="I24" s="65"/>
      <c r="J24" s="203" t="s">
        <v>109</v>
      </c>
      <c r="K24" s="203"/>
      <c r="L24" s="58"/>
    </row>
    <row r="25" spans="1:12" ht="8.25" customHeight="1">
      <c r="A25" s="58"/>
      <c r="B25" s="202"/>
      <c r="C25" s="65"/>
      <c r="D25" s="65"/>
      <c r="E25" s="65"/>
      <c r="F25" s="65"/>
      <c r="G25" s="65"/>
      <c r="H25" s="65"/>
      <c r="I25" s="65"/>
      <c r="J25" s="204" t="s">
        <v>173</v>
      </c>
      <c r="K25" s="204"/>
      <c r="L25" s="58"/>
    </row>
    <row r="26" spans="1:12" s="207" customFormat="1" ht="12.75" customHeight="1">
      <c r="A26" s="205"/>
      <c r="B26" s="202"/>
      <c r="C26" s="206">
        <v>1</v>
      </c>
      <c r="D26" s="206"/>
      <c r="E26" s="206"/>
      <c r="F26" s="206">
        <v>2</v>
      </c>
      <c r="G26" s="206"/>
      <c r="H26" s="206">
        <v>3</v>
      </c>
      <c r="I26" s="206"/>
      <c r="J26" s="147">
        <v>4</v>
      </c>
      <c r="K26" s="147"/>
      <c r="L26" s="205"/>
    </row>
    <row r="27" spans="1:12" ht="15" customHeight="1">
      <c r="A27" s="58"/>
      <c r="B27" s="208">
        <v>1</v>
      </c>
      <c r="C27" s="209"/>
      <c r="D27" s="209"/>
      <c r="E27" s="209"/>
      <c r="F27" s="209"/>
      <c r="G27" s="209"/>
      <c r="H27" s="180"/>
      <c r="I27" s="180"/>
      <c r="J27" s="210"/>
      <c r="K27" s="210"/>
      <c r="L27" s="58"/>
    </row>
    <row r="28" spans="1:12" ht="15" customHeight="1">
      <c r="A28" s="58"/>
      <c r="B28" s="208">
        <v>2</v>
      </c>
      <c r="C28" s="209"/>
      <c r="D28" s="209"/>
      <c r="E28" s="209"/>
      <c r="F28" s="209"/>
      <c r="G28" s="209"/>
      <c r="H28" s="180"/>
      <c r="I28" s="180"/>
      <c r="J28" s="210"/>
      <c r="K28" s="210"/>
      <c r="L28" s="58"/>
    </row>
    <row r="29" spans="1:12" ht="15" customHeight="1">
      <c r="A29" s="58"/>
      <c r="B29" s="208">
        <v>3</v>
      </c>
      <c r="C29" s="209"/>
      <c r="D29" s="209"/>
      <c r="E29" s="209"/>
      <c r="F29" s="209"/>
      <c r="G29" s="209"/>
      <c r="H29" s="180"/>
      <c r="I29" s="180"/>
      <c r="J29" s="210"/>
      <c r="K29" s="210"/>
      <c r="L29" s="58"/>
    </row>
    <row r="30" spans="1:12" ht="15" customHeight="1">
      <c r="A30" s="58"/>
      <c r="B30" s="208">
        <v>4</v>
      </c>
      <c r="C30" s="209"/>
      <c r="D30" s="209"/>
      <c r="E30" s="209"/>
      <c r="F30" s="209"/>
      <c r="G30" s="209"/>
      <c r="H30" s="180"/>
      <c r="I30" s="180"/>
      <c r="J30" s="210"/>
      <c r="K30" s="210"/>
      <c r="L30" s="58"/>
    </row>
    <row r="31" spans="1:12" ht="15" customHeight="1">
      <c r="A31" s="58"/>
      <c r="B31" s="211"/>
      <c r="C31" s="212" t="s">
        <v>174</v>
      </c>
      <c r="D31" s="212"/>
      <c r="E31" s="212"/>
      <c r="F31" s="213"/>
      <c r="G31" s="213"/>
      <c r="H31" s="214">
        <f>IF(SUM(H27:I30)=0,"",SUM(H27:I30))</f>
      </c>
      <c r="I31" s="214"/>
      <c r="J31" s="215">
        <f>IF(SUM(J27:K30)=0,"",SUM(J27:K30))</f>
      </c>
      <c r="K31" s="215"/>
      <c r="L31" s="58"/>
    </row>
    <row r="32" spans="1:12" ht="3.75" customHeight="1">
      <c r="A32" s="58"/>
      <c r="B32" s="58"/>
      <c r="C32" s="163"/>
      <c r="D32" s="58"/>
      <c r="E32" s="58"/>
      <c r="F32" s="58"/>
      <c r="G32" s="58"/>
      <c r="H32" s="58"/>
      <c r="I32" s="58"/>
      <c r="J32" s="58"/>
      <c r="K32" s="58"/>
      <c r="L32" s="58"/>
    </row>
    <row r="33" spans="1:13" ht="17.25" customHeight="1">
      <c r="A33" s="58"/>
      <c r="B33" s="122">
        <v>72</v>
      </c>
      <c r="C33" s="216" t="s">
        <v>175</v>
      </c>
      <c r="D33" s="123"/>
      <c r="E33" s="217">
        <f>IF(OR(AND(UPPER(UVPP)="X",R_113&gt;0.5*R_45),AND(UPPER(VP_ANO)="X",R_206&gt;0.5*R_45),AND(UPPER(UVPP)="X",UPPER(VP_ANO)="X",(R_113+R_206)&gt;0.5*R_45)),0,IF((r_31+r_38+r_101+r_109+R_201)&gt;=48000,(1117*IF(H31="",0,H31)+1117*2*IF(J31="",0,J31)),0))</f>
        <v>0</v>
      </c>
      <c r="F33" s="217"/>
      <c r="G33" s="217"/>
      <c r="H33" s="66"/>
      <c r="I33" s="66"/>
      <c r="J33" s="66"/>
      <c r="K33" s="66"/>
      <c r="L33" s="58"/>
      <c r="M33" s="164" t="s">
        <v>176</v>
      </c>
    </row>
    <row r="34" spans="1:12" ht="9.75" customHeight="1">
      <c r="A34" s="58"/>
      <c r="B34" s="68">
        <v>73</v>
      </c>
      <c r="C34" s="69" t="s">
        <v>177</v>
      </c>
      <c r="D34" s="70"/>
      <c r="E34" s="177">
        <f>IF(E33&gt;F20,F20,E33)</f>
        <v>0</v>
      </c>
      <c r="F34" s="177"/>
      <c r="G34" s="177"/>
      <c r="H34" s="218"/>
      <c r="I34" s="218"/>
      <c r="J34" s="218"/>
      <c r="K34" s="218"/>
      <c r="L34" s="58"/>
    </row>
    <row r="35" spans="1:12" ht="9.75" customHeight="1">
      <c r="A35" s="58"/>
      <c r="B35" s="186"/>
      <c r="C35" s="219" t="s">
        <v>178</v>
      </c>
      <c r="D35" s="220"/>
      <c r="E35" s="177"/>
      <c r="F35" s="177"/>
      <c r="G35" s="177"/>
      <c r="H35" s="218"/>
      <c r="I35" s="218"/>
      <c r="J35" s="218"/>
      <c r="K35" s="218"/>
      <c r="L35" s="58"/>
    </row>
    <row r="36" spans="1:13" ht="17.25" customHeight="1">
      <c r="A36" s="58"/>
      <c r="B36" s="116">
        <v>74</v>
      </c>
      <c r="C36" s="221" t="s">
        <v>179</v>
      </c>
      <c r="D36" s="222"/>
      <c r="E36" s="223">
        <f>IF(F20-E34&lt;0,0,F20-E34)</f>
        <v>0</v>
      </c>
      <c r="F36" s="223"/>
      <c r="G36" s="223"/>
      <c r="H36" s="224"/>
      <c r="I36" s="224"/>
      <c r="J36" s="224"/>
      <c r="K36" s="224"/>
      <c r="L36" s="58"/>
      <c r="M36" s="164" t="s">
        <v>180</v>
      </c>
    </row>
    <row r="37" spans="1:12" ht="3.75" customHeight="1">
      <c r="A37" s="58"/>
      <c r="B37" s="58"/>
      <c r="C37" s="163"/>
      <c r="D37" s="58"/>
      <c r="E37" s="225"/>
      <c r="F37" s="225"/>
      <c r="G37" s="225"/>
      <c r="H37" s="58"/>
      <c r="I37" s="58"/>
      <c r="J37" s="58"/>
      <c r="K37" s="58"/>
      <c r="L37" s="58"/>
    </row>
    <row r="38" spans="1:13" ht="17.25" customHeight="1">
      <c r="A38" s="58"/>
      <c r="B38" s="122">
        <v>75</v>
      </c>
      <c r="C38" s="216" t="s">
        <v>181</v>
      </c>
      <c r="D38" s="123"/>
      <c r="E38" s="217">
        <f>IF(E33-E34&lt;100,0,IF(E33-E34&gt;60300,60300,E33-E34))</f>
        <v>0</v>
      </c>
      <c r="F38" s="217"/>
      <c r="G38" s="217"/>
      <c r="H38" s="66"/>
      <c r="I38" s="66"/>
      <c r="J38" s="66"/>
      <c r="K38" s="66"/>
      <c r="L38" s="58"/>
      <c r="M38" s="164" t="s">
        <v>182</v>
      </c>
    </row>
    <row r="39" spans="1:12" ht="9.75" customHeight="1">
      <c r="A39" s="58"/>
      <c r="B39" s="68">
        <v>76</v>
      </c>
      <c r="C39" s="69" t="s">
        <v>183</v>
      </c>
      <c r="D39" s="70"/>
      <c r="E39" s="187"/>
      <c r="F39" s="187"/>
      <c r="G39" s="187"/>
      <c r="H39" s="218"/>
      <c r="I39" s="218"/>
      <c r="J39" s="218"/>
      <c r="K39" s="218"/>
      <c r="L39" s="58"/>
    </row>
    <row r="40" spans="1:12" ht="9.75" customHeight="1">
      <c r="A40" s="58"/>
      <c r="B40" s="186"/>
      <c r="C40" s="219" t="s">
        <v>184</v>
      </c>
      <c r="D40" s="220"/>
      <c r="E40" s="187"/>
      <c r="F40" s="187"/>
      <c r="G40" s="187"/>
      <c r="H40" s="218"/>
      <c r="I40" s="218"/>
      <c r="J40" s="218"/>
      <c r="K40" s="218"/>
      <c r="L40" s="58"/>
    </row>
    <row r="41" spans="1:13" ht="17.25" customHeight="1">
      <c r="A41" s="58"/>
      <c r="B41" s="116">
        <v>77</v>
      </c>
      <c r="C41" s="221" t="s">
        <v>185</v>
      </c>
      <c r="D41" s="222"/>
      <c r="E41" s="223">
        <f>E38-E39</f>
        <v>0</v>
      </c>
      <c r="F41" s="223"/>
      <c r="G41" s="223"/>
      <c r="H41" s="224"/>
      <c r="I41" s="224"/>
      <c r="J41" s="224"/>
      <c r="K41" s="224"/>
      <c r="L41" s="58"/>
      <c r="M41" s="164" t="s">
        <v>186</v>
      </c>
    </row>
    <row r="42" spans="1:12" ht="3.75" customHeight="1">
      <c r="A42" s="58"/>
      <c r="B42" s="58"/>
      <c r="C42" s="163"/>
      <c r="D42" s="58"/>
      <c r="E42" s="225"/>
      <c r="F42" s="225"/>
      <c r="G42" s="225"/>
      <c r="H42" s="58"/>
      <c r="I42" s="58"/>
      <c r="J42" s="58"/>
      <c r="K42" s="58"/>
      <c r="L42" s="58"/>
    </row>
    <row r="43" spans="1:12" ht="12" customHeight="1">
      <c r="A43" s="58"/>
      <c r="B43" s="226" t="s">
        <v>187</v>
      </c>
      <c r="C43" s="163"/>
      <c r="D43" s="58"/>
      <c r="E43" s="225"/>
      <c r="F43" s="225"/>
      <c r="G43" s="225"/>
      <c r="H43" s="58"/>
      <c r="I43" s="58"/>
      <c r="J43" s="58"/>
      <c r="K43" s="58"/>
      <c r="L43" s="58"/>
    </row>
    <row r="44" spans="1:12" ht="16.5" customHeight="1">
      <c r="A44" s="58"/>
      <c r="B44" s="122">
        <v>78</v>
      </c>
      <c r="C44" s="216" t="s">
        <v>188</v>
      </c>
      <c r="D44" s="123"/>
      <c r="E44" s="227"/>
      <c r="F44" s="227"/>
      <c r="G44" s="227"/>
      <c r="H44" s="66"/>
      <c r="I44" s="66"/>
      <c r="J44" s="66"/>
      <c r="K44" s="66"/>
      <c r="L44" s="58"/>
    </row>
    <row r="45" spans="1:12" ht="9.75" customHeight="1">
      <c r="A45" s="58"/>
      <c r="B45" s="68">
        <v>79</v>
      </c>
      <c r="C45" s="69" t="s">
        <v>189</v>
      </c>
      <c r="D45" s="70"/>
      <c r="E45" s="228"/>
      <c r="F45" s="228"/>
      <c r="G45" s="228"/>
      <c r="H45" s="147"/>
      <c r="I45" s="147"/>
      <c r="J45" s="147"/>
      <c r="K45" s="147"/>
      <c r="L45" s="58"/>
    </row>
    <row r="46" spans="1:12" ht="9.75" customHeight="1">
      <c r="A46" s="58"/>
      <c r="B46" s="186"/>
      <c r="C46" s="219" t="s">
        <v>190</v>
      </c>
      <c r="D46" s="220"/>
      <c r="E46" s="228"/>
      <c r="F46" s="228"/>
      <c r="G46" s="228"/>
      <c r="H46" s="147"/>
      <c r="I46" s="147"/>
      <c r="J46" s="147"/>
      <c r="K46" s="147"/>
      <c r="L46" s="58"/>
    </row>
    <row r="47" spans="1:12" ht="9.75" customHeight="1">
      <c r="A47" s="58"/>
      <c r="B47" s="68">
        <v>80</v>
      </c>
      <c r="C47" s="69" t="s">
        <v>191</v>
      </c>
      <c r="D47" s="70"/>
      <c r="E47" s="228"/>
      <c r="F47" s="228"/>
      <c r="G47" s="228"/>
      <c r="H47" s="147"/>
      <c r="I47" s="147"/>
      <c r="J47" s="147"/>
      <c r="K47" s="147"/>
      <c r="L47" s="58"/>
    </row>
    <row r="48" spans="1:13" ht="9.75" customHeight="1">
      <c r="A48" s="58"/>
      <c r="B48" s="186"/>
      <c r="C48" s="219" t="s">
        <v>192</v>
      </c>
      <c r="D48" s="220"/>
      <c r="E48" s="228"/>
      <c r="F48" s="228"/>
      <c r="G48" s="228"/>
      <c r="H48" s="147"/>
      <c r="I48" s="147"/>
      <c r="J48" s="147"/>
      <c r="K48" s="147"/>
      <c r="L48" s="58"/>
      <c r="M48" s="164" t="s">
        <v>193</v>
      </c>
    </row>
    <row r="49" spans="1:12" ht="9.75" customHeight="1">
      <c r="A49" s="58"/>
      <c r="B49" s="127">
        <v>81</v>
      </c>
      <c r="C49" s="152" t="s">
        <v>194</v>
      </c>
      <c r="D49" s="152"/>
      <c r="E49" s="228"/>
      <c r="F49" s="228"/>
      <c r="G49" s="228"/>
      <c r="H49" s="147"/>
      <c r="I49" s="147"/>
      <c r="J49" s="147"/>
      <c r="K49" s="147"/>
      <c r="L49" s="58"/>
    </row>
    <row r="50" spans="1:12" ht="9.75" customHeight="1">
      <c r="A50" s="58"/>
      <c r="B50" s="127"/>
      <c r="C50" s="152"/>
      <c r="D50" s="152"/>
      <c r="E50" s="228"/>
      <c r="F50" s="228"/>
      <c r="G50" s="228"/>
      <c r="H50" s="147"/>
      <c r="I50" s="147"/>
      <c r="J50" s="147"/>
      <c r="K50" s="147"/>
      <c r="L50" s="58"/>
    </row>
    <row r="51" spans="1:12" ht="9.75" customHeight="1">
      <c r="A51" s="58"/>
      <c r="B51" s="68">
        <v>82</v>
      </c>
      <c r="C51" s="69" t="s">
        <v>195</v>
      </c>
      <c r="D51" s="70"/>
      <c r="E51" s="228"/>
      <c r="F51" s="228"/>
      <c r="G51" s="228"/>
      <c r="H51" s="147"/>
      <c r="I51" s="147"/>
      <c r="J51" s="147"/>
      <c r="K51" s="147"/>
      <c r="L51" s="58"/>
    </row>
    <row r="52" spans="1:12" ht="9.75" customHeight="1">
      <c r="A52" s="58"/>
      <c r="B52" s="186"/>
      <c r="C52" s="219" t="s">
        <v>196</v>
      </c>
      <c r="D52" s="220"/>
      <c r="E52" s="228"/>
      <c r="F52" s="228"/>
      <c r="G52" s="228"/>
      <c r="H52" s="147"/>
      <c r="I52" s="147"/>
      <c r="J52" s="147"/>
      <c r="K52" s="147"/>
      <c r="L52" s="58"/>
    </row>
    <row r="53" spans="1:12" ht="9.75" customHeight="1">
      <c r="A53" s="58"/>
      <c r="B53" s="68">
        <v>83</v>
      </c>
      <c r="C53" s="69" t="s">
        <v>197</v>
      </c>
      <c r="D53" s="70"/>
      <c r="E53" s="229"/>
      <c r="F53" s="229"/>
      <c r="G53" s="229"/>
      <c r="H53" s="149"/>
      <c r="I53" s="149"/>
      <c r="J53" s="149"/>
      <c r="K53" s="149"/>
      <c r="L53" s="58"/>
    </row>
    <row r="54" spans="1:13" ht="9.75" customHeight="1">
      <c r="A54" s="58"/>
      <c r="B54" s="230"/>
      <c r="C54" s="197" t="s">
        <v>198</v>
      </c>
      <c r="D54" s="231"/>
      <c r="E54" s="229"/>
      <c r="F54" s="229"/>
      <c r="G54" s="229"/>
      <c r="H54" s="149"/>
      <c r="I54" s="149"/>
      <c r="J54" s="149"/>
      <c r="K54" s="149"/>
      <c r="L54" s="58"/>
      <c r="M54" s="164" t="s">
        <v>199</v>
      </c>
    </row>
    <row r="55" spans="1:12" ht="3.75" customHeight="1">
      <c r="A55" s="58"/>
      <c r="B55" s="58"/>
      <c r="C55" s="163"/>
      <c r="D55" s="58"/>
      <c r="E55" s="58"/>
      <c r="F55" s="58"/>
      <c r="G55" s="58"/>
      <c r="H55" s="58"/>
      <c r="I55" s="58"/>
      <c r="J55" s="58"/>
      <c r="K55" s="58"/>
      <c r="L55" s="58"/>
    </row>
    <row r="56" spans="1:12" ht="12" customHeight="1">
      <c r="A56" s="58"/>
      <c r="B56" s="226" t="s">
        <v>200</v>
      </c>
      <c r="C56" s="163"/>
      <c r="D56" s="58"/>
      <c r="E56" s="58"/>
      <c r="F56" s="58"/>
      <c r="G56" s="58"/>
      <c r="H56" s="58"/>
      <c r="I56" s="58"/>
      <c r="J56" s="58"/>
      <c r="K56" s="58"/>
      <c r="L56" s="58"/>
    </row>
    <row r="57" spans="1:12" ht="22.5" customHeight="1">
      <c r="A57" s="58"/>
      <c r="B57" s="122">
        <v>84</v>
      </c>
      <c r="C57" s="232" t="s">
        <v>201</v>
      </c>
      <c r="D57" s="232"/>
      <c r="E57" s="233"/>
      <c r="F57" s="233"/>
      <c r="G57" s="233"/>
      <c r="H57" s="145"/>
      <c r="I57" s="145"/>
      <c r="J57" s="145"/>
      <c r="K57" s="145"/>
      <c r="L57" s="58"/>
    </row>
    <row r="58" spans="1:12" ht="15" customHeight="1">
      <c r="A58" s="58"/>
      <c r="B58" s="127">
        <v>85</v>
      </c>
      <c r="C58" s="234" t="s">
        <v>202</v>
      </c>
      <c r="D58" s="152"/>
      <c r="E58" s="187"/>
      <c r="F58" s="187"/>
      <c r="G58" s="187"/>
      <c r="H58" s="147"/>
      <c r="I58" s="147"/>
      <c r="J58" s="147"/>
      <c r="K58" s="147"/>
      <c r="L58" s="58"/>
    </row>
    <row r="59" spans="1:12" ht="15" customHeight="1">
      <c r="A59" s="58"/>
      <c r="B59" s="68">
        <v>86</v>
      </c>
      <c r="C59" s="69" t="s">
        <v>203</v>
      </c>
      <c r="D59" s="70"/>
      <c r="E59" s="187"/>
      <c r="F59" s="187"/>
      <c r="G59" s="187"/>
      <c r="H59" s="147"/>
      <c r="I59" s="147"/>
      <c r="J59" s="147"/>
      <c r="K59" s="147"/>
      <c r="L59" s="58"/>
    </row>
    <row r="60" spans="1:12" ht="15" customHeight="1">
      <c r="A60" s="58"/>
      <c r="B60" s="127">
        <v>87</v>
      </c>
      <c r="C60" s="234" t="s">
        <v>204</v>
      </c>
      <c r="D60" s="152"/>
      <c r="E60" s="187"/>
      <c r="F60" s="187"/>
      <c r="G60" s="187"/>
      <c r="H60" s="147"/>
      <c r="I60" s="147"/>
      <c r="J60" s="147"/>
      <c r="K60" s="147"/>
      <c r="L60" s="58"/>
    </row>
    <row r="61" spans="1:12" ht="15" customHeight="1">
      <c r="A61" s="58"/>
      <c r="B61" s="127" t="s">
        <v>205</v>
      </c>
      <c r="C61" s="152" t="s">
        <v>206</v>
      </c>
      <c r="D61" s="152"/>
      <c r="E61" s="187"/>
      <c r="F61" s="187"/>
      <c r="G61" s="187"/>
      <c r="H61" s="147"/>
      <c r="I61" s="147"/>
      <c r="J61" s="147"/>
      <c r="K61" s="147"/>
      <c r="L61" s="58"/>
    </row>
    <row r="62" spans="1:12" ht="15" customHeight="1">
      <c r="A62" s="58"/>
      <c r="B62" s="127" t="s">
        <v>207</v>
      </c>
      <c r="C62" s="152" t="s">
        <v>208</v>
      </c>
      <c r="D62" s="152"/>
      <c r="E62" s="187"/>
      <c r="F62" s="187"/>
      <c r="G62" s="187"/>
      <c r="H62" s="147"/>
      <c r="I62" s="147"/>
      <c r="J62" s="147"/>
      <c r="K62" s="147"/>
      <c r="L62" s="58"/>
    </row>
    <row r="63" spans="1:12" ht="15" customHeight="1">
      <c r="A63" s="58"/>
      <c r="B63" s="127">
        <v>88</v>
      </c>
      <c r="C63" s="234" t="s">
        <v>209</v>
      </c>
      <c r="D63" s="152"/>
      <c r="E63" s="187"/>
      <c r="F63" s="187"/>
      <c r="G63" s="187"/>
      <c r="H63" s="147"/>
      <c r="I63" s="147"/>
      <c r="J63" s="147"/>
      <c r="K63" s="147"/>
      <c r="L63" s="58"/>
    </row>
    <row r="64" spans="1:12" ht="15" customHeight="1">
      <c r="A64" s="58"/>
      <c r="B64" s="127">
        <v>89</v>
      </c>
      <c r="C64" s="234" t="s">
        <v>210</v>
      </c>
      <c r="D64" s="152"/>
      <c r="E64" s="187"/>
      <c r="F64" s="187"/>
      <c r="G64" s="187"/>
      <c r="H64" s="147"/>
      <c r="I64" s="147"/>
      <c r="J64" s="147"/>
      <c r="K64" s="147"/>
      <c r="L64" s="58"/>
    </row>
    <row r="65" spans="1:12" ht="15" customHeight="1">
      <c r="A65" s="58"/>
      <c r="B65" s="68">
        <v>90</v>
      </c>
      <c r="C65" s="69" t="s">
        <v>211</v>
      </c>
      <c r="D65" s="70"/>
      <c r="E65" s="187"/>
      <c r="F65" s="187"/>
      <c r="G65" s="187"/>
      <c r="H65" s="147"/>
      <c r="I65" s="147"/>
      <c r="J65" s="147"/>
      <c r="K65" s="147"/>
      <c r="L65" s="58"/>
    </row>
    <row r="66" spans="1:12" ht="22.5" customHeight="1">
      <c r="A66" s="58"/>
      <c r="B66" s="116">
        <v>91</v>
      </c>
      <c r="C66" s="235" t="s">
        <v>212</v>
      </c>
      <c r="D66" s="235"/>
      <c r="E66" s="236">
        <f>r_74-r_77-r_84-r_85-r_86-r_87-r_87a-r_87b-r_88-r_89-r_90</f>
        <v>0</v>
      </c>
      <c r="F66" s="236"/>
      <c r="G66" s="236"/>
      <c r="H66" s="149"/>
      <c r="I66" s="149"/>
      <c r="J66" s="149"/>
      <c r="K66" s="149"/>
      <c r="L66" s="58"/>
    </row>
    <row r="67" spans="1:12" ht="3" customHeight="1" hidden="1">
      <c r="A67" s="58"/>
      <c r="B67" s="58"/>
      <c r="C67" s="163"/>
      <c r="D67" s="58"/>
      <c r="E67" s="58"/>
      <c r="F67" s="58"/>
      <c r="G67" s="58"/>
      <c r="H67" s="58"/>
      <c r="I67" s="58"/>
      <c r="J67" s="58"/>
      <c r="K67" s="58"/>
      <c r="L67" s="58"/>
    </row>
    <row r="68" spans="1:12" ht="13.5" customHeight="1">
      <c r="A68" s="58"/>
      <c r="B68" s="58"/>
      <c r="C68" s="163"/>
      <c r="D68" s="58"/>
      <c r="E68" s="58"/>
      <c r="F68" s="58"/>
      <c r="G68" s="58"/>
      <c r="H68" s="58"/>
      <c r="I68" s="58"/>
      <c r="J68" s="58"/>
      <c r="K68" s="58"/>
      <c r="L68" s="58"/>
    </row>
    <row r="69" spans="1:12" ht="1.5" customHeight="1">
      <c r="A69" s="58"/>
      <c r="B69" s="58"/>
      <c r="C69" s="163"/>
      <c r="D69" s="58"/>
      <c r="E69" s="58"/>
      <c r="F69" s="58"/>
      <c r="G69" s="58"/>
      <c r="H69" s="58"/>
      <c r="I69" s="58"/>
      <c r="J69" s="58"/>
      <c r="K69" s="58"/>
      <c r="L69" s="58"/>
    </row>
    <row r="71" ht="2.25" customHeight="1" hidden="1"/>
  </sheetData>
  <sheetProtection sheet="1" objects="1" selectLockedCells="1"/>
  <mergeCells count="122">
    <mergeCell ref="B4:G4"/>
    <mergeCell ref="B6:C6"/>
    <mergeCell ref="D6:G7"/>
    <mergeCell ref="H6:H7"/>
    <mergeCell ref="I6:K7"/>
    <mergeCell ref="B7:C7"/>
    <mergeCell ref="B9:D9"/>
    <mergeCell ref="F9:G9"/>
    <mergeCell ref="I9:K9"/>
    <mergeCell ref="C10:D10"/>
    <mergeCell ref="F10:G10"/>
    <mergeCell ref="I10:K10"/>
    <mergeCell ref="C11:D11"/>
    <mergeCell ref="F11:G11"/>
    <mergeCell ref="I11:K11"/>
    <mergeCell ref="C12:D12"/>
    <mergeCell ref="F12:G12"/>
    <mergeCell ref="I12:K12"/>
    <mergeCell ref="C13:D13"/>
    <mergeCell ref="F13:G13"/>
    <mergeCell ref="I13:K13"/>
    <mergeCell ref="C14:D14"/>
    <mergeCell ref="F14:G14"/>
    <mergeCell ref="I14:K14"/>
    <mergeCell ref="C15:D15"/>
    <mergeCell ref="F15:G15"/>
    <mergeCell ref="I15:K15"/>
    <mergeCell ref="C16:D16"/>
    <mergeCell ref="F16:G16"/>
    <mergeCell ref="I16:K16"/>
    <mergeCell ref="F17:G17"/>
    <mergeCell ref="C18:D18"/>
    <mergeCell ref="E18:E19"/>
    <mergeCell ref="F18:G19"/>
    <mergeCell ref="H18:H19"/>
    <mergeCell ref="I18:K19"/>
    <mergeCell ref="C19:D19"/>
    <mergeCell ref="C20:D20"/>
    <mergeCell ref="F20:G21"/>
    <mergeCell ref="H20:H21"/>
    <mergeCell ref="I20:K21"/>
    <mergeCell ref="B23:K23"/>
    <mergeCell ref="B24:B26"/>
    <mergeCell ref="C24:E25"/>
    <mergeCell ref="F24:G25"/>
    <mergeCell ref="H24:I25"/>
    <mergeCell ref="J24:K24"/>
    <mergeCell ref="J25:K25"/>
    <mergeCell ref="C26:E26"/>
    <mergeCell ref="F26:G26"/>
    <mergeCell ref="H26:I26"/>
    <mergeCell ref="J26:K26"/>
    <mergeCell ref="C27:E27"/>
    <mergeCell ref="F27:G27"/>
    <mergeCell ref="H27:I27"/>
    <mergeCell ref="J27:K27"/>
    <mergeCell ref="C28:E28"/>
    <mergeCell ref="F28:G28"/>
    <mergeCell ref="H28:I28"/>
    <mergeCell ref="J28:K28"/>
    <mergeCell ref="C29:E29"/>
    <mergeCell ref="F29:G29"/>
    <mergeCell ref="H29:I29"/>
    <mergeCell ref="J29:K29"/>
    <mergeCell ref="C30:E30"/>
    <mergeCell ref="F30:G30"/>
    <mergeCell ref="H30:I30"/>
    <mergeCell ref="J30:K30"/>
    <mergeCell ref="C31:E31"/>
    <mergeCell ref="F31:G31"/>
    <mergeCell ref="H31:I31"/>
    <mergeCell ref="J31:K31"/>
    <mergeCell ref="E33:G33"/>
    <mergeCell ref="H33:K33"/>
    <mergeCell ref="E34:G35"/>
    <mergeCell ref="H34:K35"/>
    <mergeCell ref="E36:G36"/>
    <mergeCell ref="H36:K36"/>
    <mergeCell ref="E38:G38"/>
    <mergeCell ref="H38:K38"/>
    <mergeCell ref="E39:G40"/>
    <mergeCell ref="H39:K40"/>
    <mergeCell ref="E41:G41"/>
    <mergeCell ref="H41:K41"/>
    <mergeCell ref="E44:G44"/>
    <mergeCell ref="H44:K44"/>
    <mergeCell ref="E45:G46"/>
    <mergeCell ref="H45:K46"/>
    <mergeCell ref="E47:G48"/>
    <mergeCell ref="H47:K48"/>
    <mergeCell ref="B49:B50"/>
    <mergeCell ref="C49:D50"/>
    <mergeCell ref="E49:G50"/>
    <mergeCell ref="H49:K50"/>
    <mergeCell ref="E51:G52"/>
    <mergeCell ref="H51:K52"/>
    <mergeCell ref="E53:G54"/>
    <mergeCell ref="H53:K54"/>
    <mergeCell ref="C57:D57"/>
    <mergeCell ref="E57:G57"/>
    <mergeCell ref="H57:K57"/>
    <mergeCell ref="E58:G58"/>
    <mergeCell ref="H58:K58"/>
    <mergeCell ref="E59:G59"/>
    <mergeCell ref="H59:K59"/>
    <mergeCell ref="E60:G60"/>
    <mergeCell ref="H60:K60"/>
    <mergeCell ref="C61:D61"/>
    <mergeCell ref="E61:G61"/>
    <mergeCell ref="H61:K61"/>
    <mergeCell ref="C62:D62"/>
    <mergeCell ref="E62:G62"/>
    <mergeCell ref="H62:K62"/>
    <mergeCell ref="E63:G63"/>
    <mergeCell ref="H63:K63"/>
    <mergeCell ref="E64:G64"/>
    <mergeCell ref="H64:K64"/>
    <mergeCell ref="E65:G65"/>
    <mergeCell ref="H65:K65"/>
    <mergeCell ref="C66:D66"/>
    <mergeCell ref="E66:G66"/>
    <mergeCell ref="H66:K66"/>
  </mergeCells>
  <dataValidations count="24">
    <dataValidation type="whole" allowBlank="1" showInputMessage="1" showErrorMessage="1" prompt="Započítat můžete už měsíc, ve kterém se dítě narodilo, ve kterém jste ho osvojili, nebo převzali do péče." errorTitle="Pozor!" error="Do tohoto sloupce zadejte pouze počet měsíců se ZTP/P. &#10;&#10;Součet sloupce 3 a 4 nemůže být větší než 12!" sqref="J27:K30">
      <formula1>1</formula1>
      <formula2>12-DAP3!H27</formula2>
    </dataValidation>
    <dataValidation type="whole" allowBlank="1" showInputMessage="1" showErrorMessage="1" prompt="Uveďte počet měsíců, po které jste vyživoval(a) manžela/manželku s příjmy nižšími než 68 000 korun.  Částka se dopočítá automaticky. Počítá se každý kalendářní měsíc, na jehož počátku jste manžela/manželku vyživoval(a)" errorTitle="Je potřeba zadat číslo" error="Počet měsíců může být v rozmezí 1-12. Pište pouze celé číslo. &#10;Součet měsíců v řádcích 65a a 65b nemůže být větší než 12." sqref="E11">
      <formula1>0</formula1>
      <formula2>12-DAP3!E12</formula2>
    </dataValidation>
    <dataValidation type="whole" allowBlank="1" showInputMessage="1" showErrorMessage="1" prompt="Uveďte počet měsíců, po které jste vyživoval(a) manžela/manželku s průkazem ZTP/P a s příjmy nižšími než 68 000 korun .  Částka se dopočítá automaticky. Počítá se každý kalendářní měsíc, na jehož počátku jste manžela/manželku vyživoval(a)." errorTitle="Pozor" error="Součet měsíců v řádcích 65a a 65b nemůže být větší než 12." sqref="E12">
      <formula1>0</formula1>
      <formula2>12-DAP3!E11</formula2>
    </dataValidation>
    <dataValidation type="whole" allowBlank="1" showInputMessage="1" showErrorMessage="1" prompt="Započítat můžete už měsíc, ve kterém se dítě narodilo, ve kterém jste ho osvojili, nebo převzali do péče." errorTitle="Pozor - nesprávný zápis!" error="Zadejte číslo v intervalu 1-12. Součet ve třetím a čtvrtém sloupci nemůže být věší než 12 měsíců." sqref="H27:I30">
      <formula1>0</formula1>
      <formula2>12-DAP3!J27</formula2>
    </dataValidation>
    <dataValidation allowBlank="1" showInputMessage="1" showErrorMessage="1" prompt="Kladné číslo udává, kolik musíte na dani odvést finančnímu úřadu. Záporný výsledek vyjadřuje výši daňového přeplatku, který vám úřad vrátí. Přeplatek musí být vyšší než 50 Kč a zároveň nesmíte mít nedoplatek na jiné dani. " sqref="E66:G66">
      <formula1>0</formula1>
      <formula2>0</formula2>
    </dataValidation>
    <dataValidation allowBlank="1" showInputMessage="1" showErrorMessage="1" prompt="Pro podnikatele, kteří mají podle speciálního zákona část rezerv uložených ve státních dluhopisech." sqref="E60:G60">
      <formula1>0</formula1>
      <formula2>0</formula2>
    </dataValidation>
    <dataValidation allowBlank="1" showInputMessage="1" showErrorMessage="1" prompt="Tento řádek se týká většinou cizinců, kteří mají příjmy v Česku." sqref="E63:G63">
      <formula1>0</formula1>
      <formula2>0</formula2>
    </dataValidation>
    <dataValidation allowBlank="1" showInputMessage="1" showErrorMessage="1" prompt="Tento řádek použijete, pokud jste měli příjmy z úroků v zahraničí a sražená daň byla vyšší než ta, kterou stanoví smlouvy o zamezení dvojího zdanění." sqref="E64:G64">
      <formula1>0</formula1>
      <formula2>0</formula2>
    </dataValidation>
    <dataValidation allowBlank="1" showInputMessage="1" showErrorMessage="1" prompt="Pro podnikatele, kteří podávali přiznání kvůli prohlášení nebo zrušení konkurzu." sqref="E65:G65">
      <formula1>0</formula1>
      <formula2>0</formula2>
    </dataValidation>
    <dataValidation allowBlank="1" showInputMessage="1" showErrorMessage="1" prompt="Týká se cizinců." sqref="E61:G61">
      <formula1>0</formula1>
      <formula2>0</formula2>
    </dataValidation>
    <dataValidation allowBlank="1" showInputMessage="1" showErrorMessage="1" prompt="Vyplňují daňoví nerezidenti, rezidenti členských států EU, nebo EHP." sqref="E62:G62">
      <formula1>0</formula1>
      <formula2>0</formula2>
    </dataValidation>
    <dataValidation allowBlank="1" showInputMessage="1" showErrorMessage="1" prompt="Vyplňují jen podnikatelé, kteří finančnímu úřadu platili zálohy na daň z příjmů." sqref="E58:G58">
      <formula1>0</formula1>
      <formula2>0</formula2>
    </dataValidation>
    <dataValidation allowBlank="1" showInputMessage="1" showErrorMessage="1" prompt="Pro podnikatele, kteří mají se správcem daně stanovenu paušální daň. V praxi jde o velmi řídký jev." sqref="E59:G59">
      <formula1>0</formula1>
      <formula2>0</formula2>
    </dataValidation>
    <dataValidation allowBlank="1" showInputMessage="1" showErrorMessage="1" prompt="Částka se dopočítá automaticky. " sqref="F11:G11 F12:F16 G15:G16">
      <formula1>0</formula1>
      <formula2>0</formula2>
    </dataValidation>
    <dataValidation type="whole" operator="lessThanOrEqual" allowBlank="1" showInputMessage="1" showErrorMessage="1" prompt="Uveďte počet měsíců, po které jste držitelem průkazu ZTP/P .  Částka se dopočítá automaticky. Počítá se každý kalendářní měsíc, na jehož počátku jste držitelem průkazu." sqref="E15">
      <formula1>12</formula1>
    </dataValidation>
    <dataValidation type="whole" operator="lessThanOrEqual" allowBlank="1" showInputMessage="1" showErrorMessage="1" prompt="Uveďte počet měsíců, po které jste studoval(a) .  Částka se dopočítá automaticky. Počítá se každý kalendářní měsíc, na jehož počátku jste studoval(a)." sqref="E16">
      <formula1>12</formula1>
    </dataValidation>
    <dataValidation allowBlank="1" showInputMessage="1" showErrorMessage="1" prompt="Zde se uvádí úhrn vyplacených měsíčních daňových bonusů od zaměstnavatele. Údaje najdete na potvrzení ze mzdové účtárny" sqref="E39:G40">
      <formula1>0</formula1>
      <formula2>0</formula2>
    </dataValidation>
    <dataValidation allowBlank="1" showInputMessage="1" showErrorMessage="1" prompt="Toto se vztahuje k dodatečnému daňovému přiznání" sqref="E44:G54">
      <formula1>0</formula1>
      <formula2>0</formula2>
    </dataValidation>
    <dataValidation type="whole" operator="lessThanOrEqual" allowBlank="1" showErrorMessage="1" errorTitle="Pozor" error="Součet měsíců v řádcích 66 a 67 nemůže být větší než 12." sqref="E14">
      <formula1>12-DAP3!E13</formula1>
    </dataValidation>
    <dataValidation type="whole" allowBlank="1" showErrorMessage="1" errorTitle="Pozor" error="Součet měsíců v řádcích 65a a 65b nemůže být větší než 12." sqref="E13">
      <formula1>0</formula1>
      <formula2>12-DAP3!E14</formula2>
    </dataValidation>
    <dataValidation type="whole" operator="lessThanOrEqual" allowBlank="1" showErrorMessage="1" sqref="E10">
      <formula1>12</formula1>
    </dataValidation>
    <dataValidation type="whole" operator="lessThanOrEqual" allowBlank="1" showInputMessage="1" showErrorMessage="1" prompt="Uveďte uplatňovanou slevu za umístění dítěte v zařízení péče o děti předškolního věku (včetně mateřské školy). Do výše prokazatelně vynaložených výdajů, max. 8 500 Kč za každé vyživované dítě ve společně hospodařící domácnosti." sqref="E17">
      <formula1>12</formula1>
    </dataValidation>
    <dataValidation allowBlank="1" showErrorMessage="1" errorTitle="Chybná hodnota" error="Max. 8 500 Kč" sqref="F17:G17">
      <formula1>0</formula1>
      <formula2>0</formula2>
    </dataValidation>
    <dataValidation allowBlank="1" showErrorMessage="1" sqref="I4 K4">
      <formula1>0</formula1>
      <formula2>0</formula2>
    </dataValidation>
  </dataValidations>
  <printOptions/>
  <pageMargins left="0.19652777777777777" right="0.19652777777777777" top="0.19652777777777777" bottom="0.19652777777777777"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tabColor indexed="10"/>
  </sheetPr>
  <dimension ref="A1:AJ77"/>
  <sheetViews>
    <sheetView showGridLines="0" showRowColHeaders="0" workbookViewId="0" topLeftCell="A1">
      <selection activeCell="AG5" sqref="AG5"/>
    </sheetView>
  </sheetViews>
  <sheetFormatPr defaultColWidth="1.1484375" defaultRowHeight="15" zeroHeight="1"/>
  <cols>
    <col min="1" max="1" width="2.421875" style="164" customWidth="1"/>
    <col min="2" max="2" width="0.9921875" style="164" customWidth="1"/>
    <col min="3" max="3" width="1.7109375" style="164" customWidth="1"/>
    <col min="4" max="18" width="3.00390625" style="164" customWidth="1"/>
    <col min="19" max="24" width="2.8515625" style="164" customWidth="1"/>
    <col min="25" max="25" width="3.140625" style="164" customWidth="1"/>
    <col min="26" max="30" width="2.8515625" style="164" customWidth="1"/>
    <col min="31" max="31" width="2.421875" style="164" customWidth="1"/>
    <col min="32" max="32" width="2.140625" style="164" customWidth="1"/>
    <col min="33" max="34" width="2.8515625" style="164" customWidth="1"/>
    <col min="35" max="35" width="1.7109375" style="164" customWidth="1"/>
    <col min="36" max="16384" width="0" style="164" hidden="1" customWidth="1"/>
  </cols>
  <sheetData>
    <row r="1" spans="1:35" ht="12.75">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row>
    <row r="2" spans="1:35" ht="12.75">
      <c r="A2" s="237"/>
      <c r="B2" s="238" t="s">
        <v>213</v>
      </c>
      <c r="C2" s="238"/>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row>
    <row r="3" spans="1:35" ht="12.75">
      <c r="A3" s="237"/>
      <c r="B3" s="237" t="s">
        <v>214</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row>
    <row r="4" spans="1:35" ht="15.75" customHeight="1">
      <c r="A4" s="237"/>
      <c r="B4" s="174" t="s">
        <v>215</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239"/>
      <c r="AH4" s="239"/>
      <c r="AI4" s="237"/>
    </row>
    <row r="5" spans="1:35" ht="15.75" customHeight="1">
      <c r="A5" s="237"/>
      <c r="B5" s="240" t="s">
        <v>216</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10"/>
      <c r="AH5" s="210"/>
      <c r="AI5" s="237"/>
    </row>
    <row r="6" spans="1:35" ht="15.75" customHeight="1">
      <c r="A6" s="237"/>
      <c r="B6" s="240" t="s">
        <v>217</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10"/>
      <c r="AH6" s="210"/>
      <c r="AI6" s="237"/>
    </row>
    <row r="7" spans="1:35" ht="15.75" customHeight="1">
      <c r="A7" s="237"/>
      <c r="B7" s="240" t="s">
        <v>218</v>
      </c>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10"/>
      <c r="AH7" s="210"/>
      <c r="AI7" s="237"/>
    </row>
    <row r="8" spans="1:35" ht="15.75" customHeight="1">
      <c r="A8" s="237"/>
      <c r="B8" s="240" t="s">
        <v>219</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10"/>
      <c r="AH8" s="210"/>
      <c r="AI8" s="237"/>
    </row>
    <row r="9" spans="1:35" ht="15.75" customHeight="1">
      <c r="A9" s="237"/>
      <c r="B9" s="240" t="s">
        <v>220</v>
      </c>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10"/>
      <c r="AH9" s="210"/>
      <c r="AI9" s="237"/>
    </row>
    <row r="10" spans="1:35" ht="22.5" customHeight="1">
      <c r="A10" s="237"/>
      <c r="B10" s="241" t="s">
        <v>221</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10"/>
      <c r="AH10" s="210"/>
      <c r="AI10" s="237"/>
    </row>
    <row r="11" spans="1:35" ht="16.5" customHeight="1">
      <c r="A11" s="237"/>
      <c r="B11" s="240" t="s">
        <v>222</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10"/>
      <c r="AH11" s="210"/>
      <c r="AI11" s="237"/>
    </row>
    <row r="12" spans="1:35" ht="16.5" customHeight="1">
      <c r="A12" s="237"/>
      <c r="B12" s="240" t="s">
        <v>223</v>
      </c>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10"/>
      <c r="AH12" s="210"/>
      <c r="AI12" s="237"/>
    </row>
    <row r="13" spans="1:35" ht="16.5" customHeight="1">
      <c r="A13" s="237"/>
      <c r="B13" s="240" t="s">
        <v>224</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10"/>
      <c r="AH13" s="210"/>
      <c r="AI13" s="237"/>
    </row>
    <row r="14" spans="1:35" ht="16.5" customHeight="1">
      <c r="A14" s="237"/>
      <c r="B14" s="240" t="s">
        <v>225</v>
      </c>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10"/>
      <c r="AH14" s="210"/>
      <c r="AI14" s="237"/>
    </row>
    <row r="15" spans="1:35" ht="16.5" customHeight="1">
      <c r="A15" s="237"/>
      <c r="B15" s="240" t="s">
        <v>226</v>
      </c>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10"/>
      <c r="AH15" s="210"/>
      <c r="AI15" s="237"/>
    </row>
    <row r="16" spans="1:35" ht="16.5" customHeight="1">
      <c r="A16" s="237"/>
      <c r="B16" s="240" t="s">
        <v>227</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10"/>
      <c r="AH16" s="210"/>
      <c r="AI16" s="237"/>
    </row>
    <row r="17" spans="1:35" ht="16.5" customHeight="1">
      <c r="A17" s="237"/>
      <c r="B17" s="240" t="s">
        <v>228</v>
      </c>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10"/>
      <c r="AH17" s="210"/>
      <c r="AI17" s="237"/>
    </row>
    <row r="18" spans="1:35" ht="16.5" customHeight="1">
      <c r="A18" s="237"/>
      <c r="B18" s="240" t="s">
        <v>229</v>
      </c>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10"/>
      <c r="AH18" s="210"/>
      <c r="AI18" s="237"/>
    </row>
    <row r="19" spans="1:35" ht="16.5" customHeight="1">
      <c r="A19" s="237"/>
      <c r="B19" s="240" t="s">
        <v>230</v>
      </c>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10"/>
      <c r="AH19" s="210"/>
      <c r="AI19" s="237"/>
    </row>
    <row r="20" spans="1:35" ht="16.5" customHeight="1">
      <c r="A20" s="237"/>
      <c r="B20" s="240" t="s">
        <v>231</v>
      </c>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10"/>
      <c r="AH20" s="210"/>
      <c r="AI20" s="237"/>
    </row>
    <row r="21" spans="1:35" ht="16.5" customHeight="1">
      <c r="A21" s="237"/>
      <c r="B21" s="240" t="s">
        <v>232</v>
      </c>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10"/>
      <c r="AH21" s="210"/>
      <c r="AI21" s="237"/>
    </row>
    <row r="22" spans="1:35" ht="16.5" customHeight="1">
      <c r="A22" s="237"/>
      <c r="B22" s="240" t="s">
        <v>233</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10"/>
      <c r="AH22" s="210"/>
      <c r="AI22" s="237"/>
    </row>
    <row r="23" spans="1:36" ht="16.5" customHeight="1">
      <c r="A23" s="237"/>
      <c r="B23" s="242" t="s">
        <v>234</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24">
        <f>SUM(AG5:AH22)</f>
        <v>0</v>
      </c>
      <c r="AH23" s="224"/>
      <c r="AI23" s="237"/>
      <c r="AJ23" s="164" t="s">
        <v>235</v>
      </c>
    </row>
    <row r="24" spans="1:35" ht="12.75">
      <c r="A24" s="23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237"/>
      <c r="AH24" s="237"/>
      <c r="AI24" s="237"/>
    </row>
    <row r="25" spans="1:35" ht="1.5" customHeight="1">
      <c r="A25" s="237"/>
      <c r="B25" s="243"/>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5"/>
      <c r="AI25" s="237"/>
    </row>
    <row r="26" spans="1:35" ht="12.75" customHeight="1">
      <c r="A26" s="237"/>
      <c r="B26" s="246" t="s">
        <v>236</v>
      </c>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37"/>
    </row>
    <row r="27" spans="1:35" ht="12.75" customHeight="1">
      <c r="A27" s="237"/>
      <c r="B27" s="247" t="s">
        <v>237</v>
      </c>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37"/>
    </row>
    <row r="28" spans="1:35" ht="10.5" customHeight="1">
      <c r="A28" s="237"/>
      <c r="B28" s="248"/>
      <c r="C28" s="249" t="s">
        <v>238</v>
      </c>
      <c r="D28" s="250"/>
      <c r="E28" s="251"/>
      <c r="F28" s="251"/>
      <c r="G28" s="251"/>
      <c r="H28" s="251"/>
      <c r="I28" s="251"/>
      <c r="J28" s="251"/>
      <c r="K28" s="251"/>
      <c r="L28" s="252"/>
      <c r="M28" s="253" t="s">
        <v>239</v>
      </c>
      <c r="N28" s="251"/>
      <c r="O28" s="251"/>
      <c r="P28" s="251"/>
      <c r="Q28" s="251"/>
      <c r="R28" s="251"/>
      <c r="S28" s="254"/>
      <c r="T28" s="254"/>
      <c r="U28" s="254"/>
      <c r="V28" s="253"/>
      <c r="W28" s="253"/>
      <c r="X28" s="253"/>
      <c r="Y28" s="253"/>
      <c r="Z28" s="253"/>
      <c r="AA28" s="253"/>
      <c r="AB28" s="253"/>
      <c r="AC28" s="253"/>
      <c r="AD28" s="253"/>
      <c r="AE28" s="253"/>
      <c r="AF28" s="253"/>
      <c r="AG28" s="253"/>
      <c r="AH28" s="255"/>
      <c r="AI28" s="237"/>
    </row>
    <row r="29" spans="1:35" ht="13.5" customHeight="1">
      <c r="A29" s="237"/>
      <c r="B29" s="256"/>
      <c r="C29" s="257"/>
      <c r="D29" s="258"/>
      <c r="E29" s="258"/>
      <c r="F29" s="258"/>
      <c r="G29" s="258"/>
      <c r="H29" s="258"/>
      <c r="I29" s="258"/>
      <c r="J29" s="258"/>
      <c r="K29" s="258"/>
      <c r="L29" s="259"/>
      <c r="M29" s="260"/>
      <c r="N29" s="261"/>
      <c r="O29" s="258"/>
      <c r="P29" s="258"/>
      <c r="Q29" s="258"/>
      <c r="R29" s="258"/>
      <c r="S29" s="262"/>
      <c r="T29" s="262"/>
      <c r="U29" s="262"/>
      <c r="V29" s="263"/>
      <c r="W29" s="263"/>
      <c r="X29" s="263"/>
      <c r="Y29" s="263"/>
      <c r="Z29" s="263"/>
      <c r="AA29" s="263"/>
      <c r="AB29" s="263"/>
      <c r="AC29" s="263"/>
      <c r="AD29" s="263"/>
      <c r="AE29" s="263"/>
      <c r="AF29" s="263"/>
      <c r="AG29" s="263"/>
      <c r="AH29" s="264"/>
      <c r="AI29" s="237"/>
    </row>
    <row r="30" spans="1:35" ht="12.75">
      <c r="A30" s="237"/>
      <c r="B30" s="265"/>
      <c r="C30" s="262" t="s">
        <v>240</v>
      </c>
      <c r="D30" s="266"/>
      <c r="E30" s="262"/>
      <c r="F30" s="262"/>
      <c r="G30" s="262"/>
      <c r="H30" s="262"/>
      <c r="I30" s="262"/>
      <c r="J30" s="262"/>
      <c r="K30" s="262"/>
      <c r="L30" s="262"/>
      <c r="M30" s="262"/>
      <c r="N30" s="262"/>
      <c r="O30" s="262"/>
      <c r="P30" s="267"/>
      <c r="Q30" s="262"/>
      <c r="R30" s="262"/>
      <c r="S30" s="262"/>
      <c r="T30" s="262"/>
      <c r="U30" s="262"/>
      <c r="V30" s="262"/>
      <c r="W30" s="262"/>
      <c r="X30" s="262"/>
      <c r="Y30" s="262"/>
      <c r="Z30" s="262"/>
      <c r="AA30" s="262"/>
      <c r="AB30" s="262"/>
      <c r="AC30" s="262"/>
      <c r="AD30" s="262"/>
      <c r="AE30" s="262"/>
      <c r="AF30" s="262"/>
      <c r="AG30" s="262"/>
      <c r="AH30" s="268"/>
      <c r="AI30" s="237"/>
    </row>
    <row r="31" spans="1:35" ht="14.25" customHeight="1">
      <c r="A31" s="237"/>
      <c r="B31" s="26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70"/>
      <c r="AI31" s="237"/>
    </row>
    <row r="32" spans="1:35" ht="12.75">
      <c r="A32" s="237"/>
      <c r="B32" s="269"/>
      <c r="C32" s="271" t="s">
        <v>241</v>
      </c>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0"/>
      <c r="AI32" s="237"/>
    </row>
    <row r="33" spans="1:35" ht="15" customHeight="1">
      <c r="A33" s="237"/>
      <c r="B33" s="272"/>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73"/>
      <c r="AI33" s="237"/>
    </row>
    <row r="34" spans="1:35" ht="9" customHeight="1">
      <c r="A34" s="237"/>
      <c r="B34" s="274"/>
      <c r="C34" s="267" t="s">
        <v>242</v>
      </c>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8"/>
      <c r="AI34" s="237"/>
    </row>
    <row r="35" spans="1:35" ht="9" customHeight="1">
      <c r="A35" s="237"/>
      <c r="B35" s="274"/>
      <c r="C35" s="267" t="s">
        <v>243</v>
      </c>
      <c r="D35" s="262"/>
      <c r="E35" s="262"/>
      <c r="F35" s="262"/>
      <c r="G35" s="262"/>
      <c r="H35" s="262"/>
      <c r="I35" s="262"/>
      <c r="J35" s="262"/>
      <c r="K35" s="262"/>
      <c r="L35" s="262"/>
      <c r="M35" s="262"/>
      <c r="N35" s="262"/>
      <c r="O35" s="262"/>
      <c r="P35" s="262"/>
      <c r="Q35" s="262"/>
      <c r="R35" s="262"/>
      <c r="S35" s="262"/>
      <c r="T35" s="262"/>
      <c r="U35" s="262"/>
      <c r="V35" s="262"/>
      <c r="W35" s="275"/>
      <c r="X35" s="275"/>
      <c r="Y35" s="275"/>
      <c r="Z35" s="275"/>
      <c r="AA35" s="275"/>
      <c r="AB35" s="275"/>
      <c r="AC35" s="275"/>
      <c r="AD35" s="275"/>
      <c r="AE35" s="275"/>
      <c r="AF35" s="275"/>
      <c r="AG35" s="262"/>
      <c r="AH35" s="268"/>
      <c r="AI35" s="237"/>
    </row>
    <row r="36" spans="1:35" ht="9" customHeight="1">
      <c r="A36" s="237"/>
      <c r="B36" s="274"/>
      <c r="C36" s="262" t="s">
        <v>244</v>
      </c>
      <c r="D36" s="262"/>
      <c r="E36" s="262"/>
      <c r="F36" s="262"/>
      <c r="G36" s="262"/>
      <c r="H36" s="262"/>
      <c r="I36" s="262"/>
      <c r="J36" s="262"/>
      <c r="K36" s="262"/>
      <c r="L36" s="262"/>
      <c r="M36" s="262"/>
      <c r="N36" s="262"/>
      <c r="O36" s="262"/>
      <c r="P36" s="262"/>
      <c r="Q36" s="262"/>
      <c r="R36" s="262"/>
      <c r="S36" s="262"/>
      <c r="T36" s="262"/>
      <c r="U36" s="262"/>
      <c r="V36" s="262"/>
      <c r="W36" s="275"/>
      <c r="X36" s="275"/>
      <c r="Y36" s="275"/>
      <c r="Z36" s="276"/>
      <c r="AA36" s="276"/>
      <c r="AB36" s="276"/>
      <c r="AC36" s="276"/>
      <c r="AD36" s="276"/>
      <c r="AE36" s="276"/>
      <c r="AF36" s="276"/>
      <c r="AG36" s="262"/>
      <c r="AH36" s="268"/>
      <c r="AI36" s="237"/>
    </row>
    <row r="37" spans="1:35" ht="14.25" customHeight="1">
      <c r="A37" s="237"/>
      <c r="B37" s="274"/>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68"/>
      <c r="AI37" s="237"/>
    </row>
    <row r="38" spans="1:35" ht="4.5" customHeight="1">
      <c r="A38" s="237"/>
      <c r="B38" s="278"/>
      <c r="C38" s="279"/>
      <c r="D38" s="279"/>
      <c r="E38" s="279"/>
      <c r="F38" s="279"/>
      <c r="G38" s="279"/>
      <c r="H38" s="279"/>
      <c r="I38" s="279"/>
      <c r="J38" s="279"/>
      <c r="K38" s="279"/>
      <c r="L38" s="279"/>
      <c r="M38" s="279"/>
      <c r="N38" s="279"/>
      <c r="O38" s="279"/>
      <c r="P38" s="279"/>
      <c r="Q38" s="279"/>
      <c r="R38" s="279"/>
      <c r="S38" s="279"/>
      <c r="T38" s="279"/>
      <c r="U38" s="279"/>
      <c r="V38" s="280"/>
      <c r="W38" s="280"/>
      <c r="X38" s="280"/>
      <c r="Y38" s="280"/>
      <c r="Z38" s="280"/>
      <c r="AA38" s="280"/>
      <c r="AB38" s="280"/>
      <c r="AC38" s="280"/>
      <c r="AD38" s="280"/>
      <c r="AE38" s="280"/>
      <c r="AF38" s="280"/>
      <c r="AG38" s="280"/>
      <c r="AH38" s="281"/>
      <c r="AI38" s="237"/>
    </row>
    <row r="39" spans="1:35" ht="6.75" customHeight="1">
      <c r="A39" s="237"/>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row>
    <row r="40" spans="1:35" ht="10.5" customHeight="1">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row>
    <row r="41" spans="1:35" ht="11.25" customHeight="1">
      <c r="A41" s="237"/>
      <c r="B41" s="282"/>
      <c r="C41" s="283" t="s">
        <v>245</v>
      </c>
      <c r="D41" s="284"/>
      <c r="E41" s="284"/>
      <c r="F41" s="284"/>
      <c r="G41" s="284"/>
      <c r="H41" s="284"/>
      <c r="I41" s="284"/>
      <c r="J41" s="284"/>
      <c r="K41" s="284"/>
      <c r="L41" s="284"/>
      <c r="M41" s="284"/>
      <c r="N41" s="284"/>
      <c r="O41" s="252"/>
      <c r="P41" s="252"/>
      <c r="Q41" s="252"/>
      <c r="R41" s="252"/>
      <c r="S41" s="252"/>
      <c r="T41" s="252"/>
      <c r="U41" s="252"/>
      <c r="V41" s="252"/>
      <c r="W41" s="252"/>
      <c r="X41" s="252"/>
      <c r="Y41" s="252"/>
      <c r="Z41" s="252"/>
      <c r="AA41" s="252"/>
      <c r="AB41" s="252"/>
      <c r="AC41" s="252"/>
      <c r="AD41" s="252"/>
      <c r="AE41" s="252"/>
      <c r="AF41" s="252"/>
      <c r="AG41" s="252"/>
      <c r="AH41" s="285"/>
      <c r="AI41" s="237"/>
    </row>
    <row r="42" spans="1:35" ht="9" customHeight="1">
      <c r="A42" s="237"/>
      <c r="B42" s="274"/>
      <c r="C42" s="262"/>
      <c r="D42" s="262"/>
      <c r="E42" s="262"/>
      <c r="F42" s="262"/>
      <c r="G42" s="262"/>
      <c r="H42" s="262"/>
      <c r="I42" s="262"/>
      <c r="J42" s="262"/>
      <c r="K42" s="262"/>
      <c r="L42" s="262"/>
      <c r="M42" s="262"/>
      <c r="N42" s="262"/>
      <c r="O42" s="262"/>
      <c r="P42" s="262"/>
      <c r="Q42" s="262"/>
      <c r="R42" s="262"/>
      <c r="S42" s="262"/>
      <c r="T42" s="262"/>
      <c r="U42" s="262"/>
      <c r="V42" s="276" t="s">
        <v>246</v>
      </c>
      <c r="W42" s="276"/>
      <c r="X42" s="276"/>
      <c r="Y42" s="276"/>
      <c r="Z42" s="276"/>
      <c r="AA42" s="276"/>
      <c r="AB42" s="276"/>
      <c r="AC42" s="276"/>
      <c r="AD42" s="276"/>
      <c r="AE42" s="276"/>
      <c r="AF42" s="276"/>
      <c r="AG42" s="276"/>
      <c r="AH42" s="268"/>
      <c r="AI42" s="237"/>
    </row>
    <row r="43" spans="1:35" ht="9" customHeight="1">
      <c r="A43" s="237"/>
      <c r="B43" s="274"/>
      <c r="C43" s="262" t="s">
        <v>19</v>
      </c>
      <c r="D43" s="262"/>
      <c r="E43" s="262"/>
      <c r="F43" s="262"/>
      <c r="G43" s="262"/>
      <c r="H43" s="262"/>
      <c r="I43" s="262"/>
      <c r="J43" s="262"/>
      <c r="K43" s="262"/>
      <c r="L43" s="262"/>
      <c r="M43" s="262"/>
      <c r="N43" s="262"/>
      <c r="O43" s="262"/>
      <c r="P43" s="262"/>
      <c r="Q43" s="262"/>
      <c r="R43" s="262"/>
      <c r="S43" s="262"/>
      <c r="T43" s="262"/>
      <c r="U43" s="262"/>
      <c r="V43" s="276" t="s">
        <v>247</v>
      </c>
      <c r="W43" s="276"/>
      <c r="X43" s="276"/>
      <c r="Y43" s="276"/>
      <c r="Z43" s="276"/>
      <c r="AA43" s="276"/>
      <c r="AB43" s="276"/>
      <c r="AC43" s="276"/>
      <c r="AD43" s="276"/>
      <c r="AE43" s="276"/>
      <c r="AF43" s="276"/>
      <c r="AG43" s="276"/>
      <c r="AH43" s="268"/>
      <c r="AI43" s="237"/>
    </row>
    <row r="44" spans="1:35" ht="14.25" customHeight="1">
      <c r="A44" s="237"/>
      <c r="B44" s="274"/>
      <c r="C44" s="275"/>
      <c r="D44" s="286">
        <f>DAP1!Z16</f>
        <v>0</v>
      </c>
      <c r="E44" s="287">
        <f>DAP1!AA16</f>
        <v>0</v>
      </c>
      <c r="F44" s="287">
        <f>DAP1!AB16</f>
        <v>0</v>
      </c>
      <c r="G44" s="287">
        <f>DAP1!AC16</f>
        <v>0</v>
      </c>
      <c r="H44" s="287">
        <f>DAP1!AD16</f>
        <v>0</v>
      </c>
      <c r="I44" s="287">
        <f>DAP1!AE16</f>
        <v>0</v>
      </c>
      <c r="J44" s="287">
        <f>DAP1!AF16</f>
        <v>0</v>
      </c>
      <c r="K44" s="288">
        <f>DAP1!AG16</f>
        <v>0</v>
      </c>
      <c r="L44" s="276" t="s">
        <v>248</v>
      </c>
      <c r="M44" s="276"/>
      <c r="N44" s="276"/>
      <c r="O44" s="276"/>
      <c r="P44" s="276"/>
      <c r="Q44" s="276"/>
      <c r="R44" s="276"/>
      <c r="S44" s="276"/>
      <c r="T44" s="276"/>
      <c r="U44" s="276"/>
      <c r="V44" s="289"/>
      <c r="W44" s="290"/>
      <c r="X44" s="290"/>
      <c r="Y44" s="290"/>
      <c r="Z44" s="290"/>
      <c r="AA44" s="290"/>
      <c r="AB44" s="290"/>
      <c r="AC44" s="290"/>
      <c r="AD44" s="290"/>
      <c r="AE44" s="290"/>
      <c r="AF44" s="290"/>
      <c r="AG44" s="291"/>
      <c r="AH44" s="268"/>
      <c r="AI44" s="237"/>
    </row>
    <row r="45" spans="1:35" ht="14.25" customHeight="1">
      <c r="A45" s="237"/>
      <c r="B45" s="274"/>
      <c r="C45" s="262"/>
      <c r="D45" s="262"/>
      <c r="E45" s="262"/>
      <c r="F45" s="262"/>
      <c r="G45" s="262"/>
      <c r="H45" s="262"/>
      <c r="I45" s="262"/>
      <c r="J45" s="266"/>
      <c r="K45" s="292"/>
      <c r="L45" s="293" t="s">
        <v>249</v>
      </c>
      <c r="M45" s="293"/>
      <c r="N45" s="293"/>
      <c r="O45" s="293"/>
      <c r="P45" s="293"/>
      <c r="Q45" s="293"/>
      <c r="R45" s="293"/>
      <c r="S45" s="293"/>
      <c r="T45" s="293"/>
      <c r="U45" s="293"/>
      <c r="V45" s="294"/>
      <c r="W45" s="295"/>
      <c r="X45" s="295"/>
      <c r="Y45" s="295"/>
      <c r="Z45" s="295"/>
      <c r="AA45" s="295"/>
      <c r="AB45" s="295"/>
      <c r="AC45" s="295"/>
      <c r="AD45" s="295"/>
      <c r="AE45" s="295"/>
      <c r="AF45" s="295"/>
      <c r="AG45" s="296"/>
      <c r="AH45" s="268"/>
      <c r="AI45" s="237"/>
    </row>
    <row r="46" spans="1:35" ht="3.75" customHeight="1">
      <c r="A46" s="237"/>
      <c r="B46" s="278"/>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81"/>
      <c r="AI46" s="237"/>
    </row>
    <row r="47" spans="1:35" ht="12.75">
      <c r="A47" s="237"/>
      <c r="B47" s="237"/>
      <c r="C47" s="237"/>
      <c r="D47" s="237"/>
      <c r="E47" s="237"/>
      <c r="F47" s="237"/>
      <c r="G47" s="237"/>
      <c r="H47" s="237"/>
      <c r="I47" s="237"/>
      <c r="J47" s="237"/>
      <c r="K47" s="237"/>
      <c r="L47" s="237"/>
      <c r="M47" s="237"/>
      <c r="N47" s="297"/>
      <c r="O47" s="237"/>
      <c r="P47" s="237"/>
      <c r="Q47" s="237"/>
      <c r="R47" s="237"/>
      <c r="S47" s="237"/>
      <c r="T47" s="237"/>
      <c r="U47" s="237"/>
      <c r="V47" s="237"/>
      <c r="W47" s="237"/>
      <c r="X47" s="237"/>
      <c r="Y47" s="237"/>
      <c r="Z47" s="237"/>
      <c r="AA47" s="237"/>
      <c r="AB47" s="237"/>
      <c r="AC47" s="237"/>
      <c r="AD47" s="237"/>
      <c r="AE47" s="237"/>
      <c r="AF47" s="237"/>
      <c r="AG47" s="237"/>
      <c r="AH47" s="237"/>
      <c r="AI47" s="237"/>
    </row>
    <row r="48" spans="1:35" ht="12.75">
      <c r="A48" s="298"/>
      <c r="B48" s="299" t="s">
        <v>250</v>
      </c>
      <c r="C48" s="299"/>
      <c r="D48" s="300" t="s">
        <v>251</v>
      </c>
      <c r="E48" s="300"/>
      <c r="F48" s="300"/>
      <c r="G48" s="300"/>
      <c r="H48" s="300"/>
      <c r="I48" s="300"/>
      <c r="J48" s="300"/>
      <c r="K48" s="300"/>
      <c r="L48" s="300"/>
      <c r="M48" s="300"/>
      <c r="N48" s="300"/>
      <c r="O48" s="300"/>
      <c r="P48" s="300"/>
      <c r="Q48" s="300"/>
      <c r="R48" s="300"/>
      <c r="S48" s="237"/>
      <c r="T48" s="237"/>
      <c r="U48" s="237"/>
      <c r="V48" s="237"/>
      <c r="W48" s="237"/>
      <c r="X48" s="301"/>
      <c r="Y48" s="237"/>
      <c r="Z48" s="302"/>
      <c r="AA48" s="302"/>
      <c r="AB48" s="302"/>
      <c r="AC48" s="302"/>
      <c r="AD48" s="302"/>
      <c r="AE48" s="302"/>
      <c r="AF48" s="302"/>
      <c r="AG48" s="237"/>
      <c r="AH48" s="237"/>
      <c r="AI48" s="237"/>
    </row>
    <row r="49" spans="1:35" ht="6" customHeight="1">
      <c r="A49" s="298"/>
      <c r="B49" s="303" t="s">
        <v>252</v>
      </c>
      <c r="C49" s="303"/>
      <c r="D49" s="304" t="s">
        <v>253</v>
      </c>
      <c r="E49" s="304"/>
      <c r="F49" s="304"/>
      <c r="G49" s="304"/>
      <c r="H49" s="304"/>
      <c r="I49" s="304"/>
      <c r="J49" s="304"/>
      <c r="K49" s="304"/>
      <c r="L49" s="304"/>
      <c r="M49" s="304"/>
      <c r="N49" s="304"/>
      <c r="O49" s="304"/>
      <c r="P49" s="304"/>
      <c r="Q49" s="304"/>
      <c r="R49" s="304"/>
      <c r="S49" s="237"/>
      <c r="T49" s="237"/>
      <c r="U49" s="237"/>
      <c r="V49" s="237"/>
      <c r="W49" s="237"/>
      <c r="X49" s="55"/>
      <c r="Y49" s="237"/>
      <c r="Z49" s="237"/>
      <c r="AA49" s="237"/>
      <c r="AB49" s="237"/>
      <c r="AC49" s="237"/>
      <c r="AD49" s="237"/>
      <c r="AE49" s="237"/>
      <c r="AF49" s="237"/>
      <c r="AG49" s="237"/>
      <c r="AH49" s="237"/>
      <c r="AI49" s="237"/>
    </row>
    <row r="50" spans="1:35" ht="26.25" customHeight="1">
      <c r="A50" s="305"/>
      <c r="B50" s="303"/>
      <c r="C50" s="303"/>
      <c r="D50" s="304"/>
      <c r="E50" s="304"/>
      <c r="F50" s="304"/>
      <c r="G50" s="304"/>
      <c r="H50" s="304"/>
      <c r="I50" s="304"/>
      <c r="J50" s="304"/>
      <c r="K50" s="304"/>
      <c r="L50" s="304"/>
      <c r="M50" s="304"/>
      <c r="N50" s="304"/>
      <c r="O50" s="304"/>
      <c r="P50" s="304"/>
      <c r="Q50" s="304"/>
      <c r="R50" s="304"/>
      <c r="S50" s="237"/>
      <c r="T50" s="306"/>
      <c r="U50" s="306"/>
      <c r="V50" s="306"/>
      <c r="W50" s="306"/>
      <c r="X50" s="306"/>
      <c r="Y50" s="306"/>
      <c r="Z50" s="306"/>
      <c r="AA50" s="306"/>
      <c r="AB50" s="306"/>
      <c r="AC50" s="306"/>
      <c r="AD50" s="306"/>
      <c r="AE50" s="306"/>
      <c r="AF50" s="306"/>
      <c r="AG50" s="306"/>
      <c r="AH50" s="306"/>
      <c r="AI50" s="237"/>
    </row>
    <row r="51" spans="1:35" ht="21" customHeight="1">
      <c r="A51" s="305"/>
      <c r="B51" s="303" t="s">
        <v>254</v>
      </c>
      <c r="C51" s="303"/>
      <c r="D51" s="304" t="s">
        <v>255</v>
      </c>
      <c r="E51" s="304"/>
      <c r="F51" s="304"/>
      <c r="G51" s="304"/>
      <c r="H51" s="304"/>
      <c r="I51" s="304"/>
      <c r="J51" s="304"/>
      <c r="K51" s="304"/>
      <c r="L51" s="304"/>
      <c r="M51" s="304"/>
      <c r="N51" s="304"/>
      <c r="O51" s="304"/>
      <c r="P51" s="304"/>
      <c r="Q51" s="304"/>
      <c r="R51" s="304"/>
      <c r="S51" s="237"/>
      <c r="T51" s="306" t="s">
        <v>11</v>
      </c>
      <c r="U51" s="306"/>
      <c r="V51" s="306"/>
      <c r="W51" s="306"/>
      <c r="X51" s="306"/>
      <c r="Y51" s="306"/>
      <c r="Z51" s="306"/>
      <c r="AA51" s="306"/>
      <c r="AB51" s="306"/>
      <c r="AC51" s="306"/>
      <c r="AD51" s="306"/>
      <c r="AE51" s="306"/>
      <c r="AF51" s="306"/>
      <c r="AG51" s="306"/>
      <c r="AH51" s="306"/>
      <c r="AI51" s="237"/>
    </row>
    <row r="52" spans="1:35" ht="9" customHeight="1">
      <c r="A52" s="237"/>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row>
    <row r="53" spans="1:35" ht="12.75">
      <c r="A53" s="237"/>
      <c r="B53" s="282"/>
      <c r="C53" s="252"/>
      <c r="D53" s="252"/>
      <c r="E53" s="252"/>
      <c r="F53" s="252"/>
      <c r="G53" s="252"/>
      <c r="H53" s="307" t="s">
        <v>256</v>
      </c>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85"/>
      <c r="AI53" s="237"/>
    </row>
    <row r="54" spans="1:35" ht="4.5" customHeight="1">
      <c r="A54" s="237"/>
      <c r="B54" s="265"/>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308"/>
      <c r="AI54" s="237"/>
    </row>
    <row r="55" spans="1:35" ht="12.75">
      <c r="A55" s="237"/>
      <c r="B55" s="265"/>
      <c r="C55" s="259" t="s">
        <v>257</v>
      </c>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308"/>
      <c r="AI55" s="237"/>
    </row>
    <row r="56" spans="1:36" ht="14.25" customHeight="1">
      <c r="A56" s="237"/>
      <c r="B56" s="265"/>
      <c r="C56" s="259" t="s">
        <v>258</v>
      </c>
      <c r="D56" s="259"/>
      <c r="E56" s="259"/>
      <c r="F56" s="259"/>
      <c r="G56" s="259"/>
      <c r="H56" s="259"/>
      <c r="I56" s="259"/>
      <c r="J56" s="259"/>
      <c r="K56" s="259"/>
      <c r="L56" s="259"/>
      <c r="M56" s="309"/>
      <c r="N56" s="310">
        <f>IF(DAP3!E66&lt;0,ABS(DAP3!E66),"")</f>
      </c>
      <c r="O56" s="310"/>
      <c r="P56" s="310"/>
      <c r="Q56" s="310"/>
      <c r="R56" s="310"/>
      <c r="S56" s="310"/>
      <c r="T56" s="310"/>
      <c r="U56" s="310"/>
      <c r="V56" s="310"/>
      <c r="W56" s="310"/>
      <c r="X56" s="310"/>
      <c r="Y56" s="310"/>
      <c r="Z56" s="310"/>
      <c r="AA56" s="310"/>
      <c r="AB56" s="310"/>
      <c r="AC56" s="310"/>
      <c r="AD56" s="310"/>
      <c r="AE56" s="259" t="s">
        <v>65</v>
      </c>
      <c r="AF56" s="259"/>
      <c r="AG56" s="259"/>
      <c r="AH56" s="308"/>
      <c r="AI56" s="237"/>
      <c r="AJ56" s="164" t="s">
        <v>259</v>
      </c>
    </row>
    <row r="57" spans="1:36" ht="14.25" customHeight="1">
      <c r="A57" s="237"/>
      <c r="B57" s="265"/>
      <c r="C57" s="259" t="s">
        <v>260</v>
      </c>
      <c r="D57" s="259"/>
      <c r="E57" s="259"/>
      <c r="F57" s="259"/>
      <c r="G57" s="259"/>
      <c r="H57" s="259"/>
      <c r="I57" s="259"/>
      <c r="J57" s="311"/>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237"/>
      <c r="AJ57" s="164" t="s">
        <v>261</v>
      </c>
    </row>
    <row r="58" spans="1:35" ht="14.25" customHeight="1">
      <c r="A58" s="237"/>
      <c r="B58" s="265"/>
      <c r="C58" s="259" t="s">
        <v>262</v>
      </c>
      <c r="D58" s="259"/>
      <c r="E58" s="259"/>
      <c r="F58" s="259"/>
      <c r="G58" s="259"/>
      <c r="H58" s="259"/>
      <c r="I58" s="259"/>
      <c r="J58" s="259"/>
      <c r="K58" s="313"/>
      <c r="L58" s="314"/>
      <c r="M58" s="314"/>
      <c r="N58" s="314"/>
      <c r="O58" s="314"/>
      <c r="P58" s="314"/>
      <c r="Q58" s="314"/>
      <c r="R58" s="314"/>
      <c r="S58" s="314"/>
      <c r="T58" s="314"/>
      <c r="U58" s="314"/>
      <c r="V58" s="315" t="s">
        <v>263</v>
      </c>
      <c r="W58" s="316"/>
      <c r="X58" s="316"/>
      <c r="Y58" s="316"/>
      <c r="Z58" s="316"/>
      <c r="AA58" s="316"/>
      <c r="AB58" s="316"/>
      <c r="AC58" s="316"/>
      <c r="AD58" s="316"/>
      <c r="AE58" s="316"/>
      <c r="AF58" s="316"/>
      <c r="AG58" s="316"/>
      <c r="AH58" s="316"/>
      <c r="AI58" s="237"/>
    </row>
    <row r="59" spans="1:35" ht="14.25" customHeight="1">
      <c r="A59" s="237"/>
      <c r="B59" s="265"/>
      <c r="C59" s="259" t="s">
        <v>264</v>
      </c>
      <c r="D59" s="259"/>
      <c r="E59" s="259"/>
      <c r="F59" s="317"/>
      <c r="G59" s="317"/>
      <c r="H59" s="317"/>
      <c r="I59" s="317"/>
      <c r="J59" s="317"/>
      <c r="K59" s="317"/>
      <c r="L59" s="317"/>
      <c r="M59" s="317"/>
      <c r="N59" s="317"/>
      <c r="O59" s="317"/>
      <c r="P59" s="317"/>
      <c r="Q59" s="317"/>
      <c r="R59" s="318"/>
      <c r="S59" s="259"/>
      <c r="T59" s="259"/>
      <c r="U59" s="259"/>
      <c r="V59" s="315" t="s">
        <v>265</v>
      </c>
      <c r="W59" s="319"/>
      <c r="X59" s="319"/>
      <c r="Y59" s="319"/>
      <c r="Z59" s="319"/>
      <c r="AA59" s="319"/>
      <c r="AB59" s="319"/>
      <c r="AC59" s="319"/>
      <c r="AD59" s="319"/>
      <c r="AE59" s="319"/>
      <c r="AF59" s="319"/>
      <c r="AG59" s="319"/>
      <c r="AH59" s="319"/>
      <c r="AI59" s="237"/>
    </row>
    <row r="60" spans="1:35" ht="14.25" customHeight="1">
      <c r="A60" s="237"/>
      <c r="B60" s="265"/>
      <c r="C60" s="259" t="s">
        <v>266</v>
      </c>
      <c r="D60" s="259"/>
      <c r="E60" s="259"/>
      <c r="F60" s="313"/>
      <c r="G60" s="314"/>
      <c r="H60" s="314"/>
      <c r="I60" s="314"/>
      <c r="J60" s="314"/>
      <c r="K60" s="314"/>
      <c r="L60" s="314"/>
      <c r="M60" s="314"/>
      <c r="N60" s="314"/>
      <c r="O60" s="314"/>
      <c r="P60" s="259"/>
      <c r="Q60" s="259"/>
      <c r="R60" s="259"/>
      <c r="S60" s="259"/>
      <c r="T60" s="259"/>
      <c r="U60" s="259"/>
      <c r="V60" s="315" t="s">
        <v>267</v>
      </c>
      <c r="W60" s="320"/>
      <c r="X60" s="320"/>
      <c r="Y60" s="320"/>
      <c r="Z60" s="320"/>
      <c r="AA60" s="320"/>
      <c r="AB60" s="320"/>
      <c r="AC60" s="320"/>
      <c r="AD60" s="320"/>
      <c r="AE60" s="320"/>
      <c r="AF60" s="320"/>
      <c r="AG60" s="320"/>
      <c r="AH60" s="320"/>
      <c r="AI60" s="237"/>
    </row>
    <row r="61" spans="1:35" ht="14.25" customHeight="1">
      <c r="A61" s="237"/>
      <c r="B61" s="265"/>
      <c r="C61" s="259" t="s">
        <v>268</v>
      </c>
      <c r="D61" s="321"/>
      <c r="E61" s="321"/>
      <c r="F61" s="321"/>
      <c r="G61" s="321"/>
      <c r="H61" s="321"/>
      <c r="I61" s="321"/>
      <c r="J61" s="259" t="s">
        <v>269</v>
      </c>
      <c r="K61" s="322">
        <f ca="1">TODAY()</f>
        <v>42054</v>
      </c>
      <c r="L61" s="322"/>
      <c r="M61" s="322"/>
      <c r="N61" s="322"/>
      <c r="O61" s="323" t="s">
        <v>270</v>
      </c>
      <c r="P61" s="323"/>
      <c r="Q61" s="323"/>
      <c r="R61" s="323"/>
      <c r="S61" s="323"/>
      <c r="T61" s="323"/>
      <c r="U61" s="323"/>
      <c r="V61" s="323"/>
      <c r="W61" s="323"/>
      <c r="X61" s="323"/>
      <c r="Y61" s="323"/>
      <c r="Z61" s="323"/>
      <c r="AA61" s="324"/>
      <c r="AB61" s="324"/>
      <c r="AC61" s="324"/>
      <c r="AD61" s="324"/>
      <c r="AE61" s="324"/>
      <c r="AF61" s="324"/>
      <c r="AG61" s="324"/>
      <c r="AH61" s="325"/>
      <c r="AI61" s="237"/>
    </row>
    <row r="62" spans="1:35" ht="12.75">
      <c r="A62" s="237"/>
      <c r="B62" s="326"/>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8"/>
      <c r="AI62" s="237"/>
    </row>
    <row r="63" spans="1:35" ht="4.5" customHeight="1">
      <c r="A63" s="237"/>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row>
    <row r="64" spans="1:35" ht="13.5" customHeight="1" hidden="1">
      <c r="A64" s="237"/>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37"/>
    </row>
    <row r="65" spans="1:35" ht="7.5" customHeight="1" hidden="1">
      <c r="A65" s="237"/>
      <c r="B65" s="237"/>
      <c r="C65" s="237"/>
      <c r="D65" s="237"/>
      <c r="E65" s="237"/>
      <c r="F65" s="237"/>
      <c r="G65" s="237"/>
      <c r="H65" s="237"/>
      <c r="I65" s="237"/>
      <c r="J65" s="237"/>
      <c r="K65" s="237"/>
      <c r="L65" s="237"/>
      <c r="M65" s="237"/>
      <c r="N65" s="297"/>
      <c r="O65" s="237"/>
      <c r="P65" s="237"/>
      <c r="Q65" s="237"/>
      <c r="R65" s="237"/>
      <c r="S65" s="237"/>
      <c r="T65" s="237"/>
      <c r="U65" s="237"/>
      <c r="V65" s="237"/>
      <c r="W65" s="237"/>
      <c r="X65" s="237"/>
      <c r="Y65" s="237"/>
      <c r="Z65" s="237"/>
      <c r="AA65" s="237"/>
      <c r="AB65" s="237"/>
      <c r="AC65" s="237"/>
      <c r="AD65" s="237"/>
      <c r="AE65" s="237"/>
      <c r="AF65" s="237"/>
      <c r="AG65" s="237"/>
      <c r="AH65" s="237"/>
      <c r="AI65" s="237"/>
    </row>
    <row r="66" spans="1:35" ht="7.5" customHeight="1" hidden="1">
      <c r="A66" s="237"/>
      <c r="B66" s="237"/>
      <c r="C66" s="237"/>
      <c r="D66" s="237"/>
      <c r="E66" s="237"/>
      <c r="F66" s="237"/>
      <c r="G66" s="237"/>
      <c r="H66" s="237"/>
      <c r="I66" s="237"/>
      <c r="J66" s="237"/>
      <c r="K66" s="237"/>
      <c r="L66" s="237"/>
      <c r="M66" s="237"/>
      <c r="N66" s="297"/>
      <c r="O66" s="237"/>
      <c r="P66" s="237"/>
      <c r="Q66" s="237"/>
      <c r="R66" s="237"/>
      <c r="S66" s="237"/>
      <c r="T66" s="237"/>
      <c r="U66" s="237"/>
      <c r="V66" s="237"/>
      <c r="W66" s="237"/>
      <c r="X66" s="237"/>
      <c r="Y66" s="237"/>
      <c r="Z66" s="237"/>
      <c r="AA66" s="237"/>
      <c r="AB66" s="237"/>
      <c r="AC66" s="237"/>
      <c r="AD66" s="237"/>
      <c r="AE66" s="237"/>
      <c r="AF66" s="237"/>
      <c r="AG66" s="237"/>
      <c r="AH66" s="237"/>
      <c r="AI66" s="237"/>
    </row>
    <row r="67" spans="1:35" ht="7.5" customHeight="1" hidden="1">
      <c r="A67" s="237"/>
      <c r="B67" s="237"/>
      <c r="C67" s="237"/>
      <c r="D67" s="237"/>
      <c r="E67" s="237"/>
      <c r="F67" s="237"/>
      <c r="G67" s="237"/>
      <c r="H67" s="237"/>
      <c r="I67" s="237"/>
      <c r="J67" s="237"/>
      <c r="K67" s="237"/>
      <c r="L67" s="237"/>
      <c r="M67" s="237"/>
      <c r="N67" s="297"/>
      <c r="O67" s="237"/>
      <c r="P67" s="237"/>
      <c r="Q67" s="237"/>
      <c r="R67" s="237"/>
      <c r="S67" s="237"/>
      <c r="T67" s="237"/>
      <c r="U67" s="237"/>
      <c r="V67" s="237"/>
      <c r="W67" s="237"/>
      <c r="X67" s="237"/>
      <c r="Y67" s="237"/>
      <c r="Z67" s="237"/>
      <c r="AA67" s="237"/>
      <c r="AB67" s="237"/>
      <c r="AC67" s="237"/>
      <c r="AD67" s="237"/>
      <c r="AE67" s="237"/>
      <c r="AF67" s="237"/>
      <c r="AG67" s="237"/>
      <c r="AH67" s="237"/>
      <c r="AI67" s="237"/>
    </row>
    <row r="68" spans="1:35" ht="7.5" customHeight="1" hidden="1">
      <c r="A68" s="237"/>
      <c r="B68" s="237"/>
      <c r="C68" s="237"/>
      <c r="D68" s="237"/>
      <c r="E68" s="237"/>
      <c r="F68" s="237"/>
      <c r="G68" s="237"/>
      <c r="H68" s="237"/>
      <c r="I68" s="237"/>
      <c r="J68" s="237"/>
      <c r="K68" s="237"/>
      <c r="L68" s="237"/>
      <c r="M68" s="237"/>
      <c r="N68" s="297"/>
      <c r="O68" s="237"/>
      <c r="P68" s="237"/>
      <c r="Q68" s="237"/>
      <c r="R68" s="237"/>
      <c r="S68" s="237"/>
      <c r="T68" s="237"/>
      <c r="U68" s="237"/>
      <c r="V68" s="237"/>
      <c r="W68" s="237"/>
      <c r="X68" s="237"/>
      <c r="Y68" s="237"/>
      <c r="Z68" s="237"/>
      <c r="AA68" s="237"/>
      <c r="AB68" s="237"/>
      <c r="AC68" s="237"/>
      <c r="AD68" s="237"/>
      <c r="AE68" s="237"/>
      <c r="AF68" s="237"/>
      <c r="AG68" s="237"/>
      <c r="AH68" s="237"/>
      <c r="AI68" s="237"/>
    </row>
    <row r="69" spans="1:35" ht="7.5" customHeight="1" hidden="1">
      <c r="A69" s="237"/>
      <c r="B69" s="237"/>
      <c r="C69" s="237"/>
      <c r="D69" s="237"/>
      <c r="E69" s="237"/>
      <c r="F69" s="237"/>
      <c r="G69" s="237"/>
      <c r="H69" s="237"/>
      <c r="I69" s="237"/>
      <c r="J69" s="237"/>
      <c r="K69" s="237"/>
      <c r="L69" s="237"/>
      <c r="M69" s="237"/>
      <c r="N69" s="297"/>
      <c r="O69" s="237"/>
      <c r="P69" s="237"/>
      <c r="Q69" s="237"/>
      <c r="R69" s="237"/>
      <c r="S69" s="237"/>
      <c r="T69" s="237"/>
      <c r="U69" s="237"/>
      <c r="V69" s="237"/>
      <c r="W69" s="237"/>
      <c r="X69" s="237"/>
      <c r="Y69" s="237"/>
      <c r="Z69" s="237"/>
      <c r="AA69" s="237"/>
      <c r="AB69" s="237"/>
      <c r="AC69" s="237"/>
      <c r="AD69" s="237"/>
      <c r="AE69" s="237"/>
      <c r="AF69" s="237"/>
      <c r="AG69" s="237"/>
      <c r="AH69" s="237"/>
      <c r="AI69" s="237"/>
    </row>
    <row r="70" spans="1:35" ht="7.5" customHeight="1" hidden="1">
      <c r="A70" s="237"/>
      <c r="B70" s="237"/>
      <c r="C70" s="237"/>
      <c r="D70" s="237"/>
      <c r="E70" s="237"/>
      <c r="F70" s="237"/>
      <c r="G70" s="237"/>
      <c r="H70" s="237"/>
      <c r="I70" s="237"/>
      <c r="J70" s="237"/>
      <c r="K70" s="237"/>
      <c r="L70" s="237"/>
      <c r="M70" s="237"/>
      <c r="N70" s="297"/>
      <c r="O70" s="237"/>
      <c r="P70" s="237"/>
      <c r="Q70" s="237"/>
      <c r="R70" s="237"/>
      <c r="S70" s="237"/>
      <c r="T70" s="237"/>
      <c r="U70" s="237"/>
      <c r="V70" s="237"/>
      <c r="W70" s="237"/>
      <c r="X70" s="237"/>
      <c r="Y70" s="237"/>
      <c r="Z70" s="237"/>
      <c r="AA70" s="237"/>
      <c r="AB70" s="237"/>
      <c r="AC70" s="237"/>
      <c r="AD70" s="237"/>
      <c r="AE70" s="237"/>
      <c r="AF70" s="237"/>
      <c r="AG70" s="237"/>
      <c r="AH70" s="237"/>
      <c r="AI70" s="237"/>
    </row>
    <row r="71" spans="1:35" ht="5.25" customHeight="1" hidden="1">
      <c r="A71" s="237"/>
      <c r="B71" s="237"/>
      <c r="C71" s="237"/>
      <c r="D71" s="237"/>
      <c r="E71" s="237"/>
      <c r="F71" s="237"/>
      <c r="G71" s="237"/>
      <c r="H71" s="237"/>
      <c r="I71" s="237"/>
      <c r="J71" s="237"/>
      <c r="K71" s="237"/>
      <c r="L71" s="237"/>
      <c r="M71" s="237"/>
      <c r="N71" s="297"/>
      <c r="O71" s="237"/>
      <c r="P71" s="237"/>
      <c r="Q71" s="237"/>
      <c r="R71" s="237"/>
      <c r="S71" s="237"/>
      <c r="T71" s="237"/>
      <c r="U71" s="237"/>
      <c r="V71" s="237"/>
      <c r="W71" s="237"/>
      <c r="X71" s="237"/>
      <c r="Y71" s="237"/>
      <c r="Z71" s="237"/>
      <c r="AA71" s="237"/>
      <c r="AB71" s="237"/>
      <c r="AC71" s="237"/>
      <c r="AD71" s="237"/>
      <c r="AE71" s="237"/>
      <c r="AF71" s="237"/>
      <c r="AG71" s="237"/>
      <c r="AH71" s="237"/>
      <c r="AI71" s="237"/>
    </row>
    <row r="72" spans="1:35" ht="2.25" customHeight="1">
      <c r="A72" s="329"/>
      <c r="B72" s="329"/>
      <c r="C72" s="300"/>
      <c r="D72" s="237"/>
      <c r="E72" s="237"/>
      <c r="F72" s="237"/>
      <c r="G72" s="237"/>
      <c r="H72" s="237"/>
      <c r="I72" s="237"/>
      <c r="J72" s="237"/>
      <c r="K72" s="237"/>
      <c r="L72" s="237"/>
      <c r="M72" s="237"/>
      <c r="N72" s="297"/>
      <c r="O72" s="237"/>
      <c r="P72" s="237"/>
      <c r="Q72" s="237"/>
      <c r="R72" s="237"/>
      <c r="S72" s="237"/>
      <c r="T72" s="237"/>
      <c r="U72" s="237"/>
      <c r="V72" s="237"/>
      <c r="W72" s="237"/>
      <c r="X72" s="237"/>
      <c r="Y72" s="237"/>
      <c r="Z72" s="237"/>
      <c r="AA72" s="237"/>
      <c r="AB72" s="237"/>
      <c r="AC72" s="237"/>
      <c r="AD72" s="237"/>
      <c r="AE72" s="237"/>
      <c r="AF72" s="237"/>
      <c r="AG72" s="237"/>
      <c r="AH72" s="237"/>
      <c r="AI72" s="237"/>
    </row>
    <row r="73" spans="1:35" ht="9" customHeight="1" hidden="1">
      <c r="A73" s="329"/>
      <c r="B73" s="329"/>
      <c r="C73" s="300"/>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row>
    <row r="74" spans="1:35" ht="9" customHeight="1" hidden="1">
      <c r="A74" s="300"/>
      <c r="B74" s="300"/>
      <c r="C74" s="300"/>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row>
    <row r="75" spans="1:35" ht="9" customHeight="1" hidden="1">
      <c r="A75" s="300"/>
      <c r="B75" s="300"/>
      <c r="C75" s="300"/>
      <c r="D75" s="237"/>
      <c r="E75" s="237"/>
      <c r="F75" s="237"/>
      <c r="G75" s="237"/>
      <c r="H75" s="237"/>
      <c r="I75" s="237"/>
      <c r="J75" s="237"/>
      <c r="K75" s="237"/>
      <c r="L75" s="237"/>
      <c r="M75" s="237"/>
      <c r="N75" s="237"/>
      <c r="O75" s="237"/>
      <c r="P75" s="237"/>
      <c r="Q75" s="237"/>
      <c r="R75" s="237"/>
      <c r="S75" s="237"/>
      <c r="T75" s="237"/>
      <c r="U75" s="237"/>
      <c r="V75" s="237"/>
      <c r="W75" s="330"/>
      <c r="X75" s="237"/>
      <c r="Y75" s="237"/>
      <c r="Z75" s="237"/>
      <c r="AA75" s="237"/>
      <c r="AB75" s="237"/>
      <c r="AC75" s="237"/>
      <c r="AD75" s="237"/>
      <c r="AE75" s="237"/>
      <c r="AF75" s="237"/>
      <c r="AG75" s="237"/>
      <c r="AH75" s="237"/>
      <c r="AI75" s="237"/>
    </row>
    <row r="76" spans="1:35" ht="12.75">
      <c r="A76" s="237"/>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row>
    <row r="77" spans="1:35" ht="3.75" customHeight="1">
      <c r="A77" s="237"/>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row>
    <row r="83" ht="2.25" customHeight="1"/>
  </sheetData>
  <sheetProtection sheet="1" objects="1" scenarios="1" selectLockedCells="1"/>
  <mergeCells count="71">
    <mergeCell ref="B4:AF4"/>
    <mergeCell ref="AG4:AH4"/>
    <mergeCell ref="B5:AF5"/>
    <mergeCell ref="AG5:AH5"/>
    <mergeCell ref="B6:AF6"/>
    <mergeCell ref="AG6:AH6"/>
    <mergeCell ref="B7:AF7"/>
    <mergeCell ref="AG7:AH7"/>
    <mergeCell ref="B8:AF8"/>
    <mergeCell ref="AG8:AH8"/>
    <mergeCell ref="B9:AF9"/>
    <mergeCell ref="AG9:AH9"/>
    <mergeCell ref="B10:AF10"/>
    <mergeCell ref="AG10:AH10"/>
    <mergeCell ref="B11:AF11"/>
    <mergeCell ref="AG11:AH11"/>
    <mergeCell ref="B12:AF12"/>
    <mergeCell ref="AG12:AH12"/>
    <mergeCell ref="B13:AF13"/>
    <mergeCell ref="AG13:AH13"/>
    <mergeCell ref="B14:AF14"/>
    <mergeCell ref="AG14:AH14"/>
    <mergeCell ref="B15:AF15"/>
    <mergeCell ref="AG15:AH15"/>
    <mergeCell ref="B16:AF16"/>
    <mergeCell ref="AG16:AH16"/>
    <mergeCell ref="B17:AF17"/>
    <mergeCell ref="AG17:AH17"/>
    <mergeCell ref="B18:AF18"/>
    <mergeCell ref="AG18:AH18"/>
    <mergeCell ref="B19:AF19"/>
    <mergeCell ref="AG19:AH19"/>
    <mergeCell ref="B20:AF20"/>
    <mergeCell ref="AG20:AH20"/>
    <mergeCell ref="B21:AF21"/>
    <mergeCell ref="AG21:AH21"/>
    <mergeCell ref="B22:AF22"/>
    <mergeCell ref="AG22:AH22"/>
    <mergeCell ref="B23:AF23"/>
    <mergeCell ref="AG23:AH23"/>
    <mergeCell ref="B26:AH26"/>
    <mergeCell ref="B27:AH27"/>
    <mergeCell ref="C31:AG31"/>
    <mergeCell ref="C33:AG33"/>
    <mergeCell ref="C37:AG37"/>
    <mergeCell ref="V42:AG42"/>
    <mergeCell ref="V43:AG43"/>
    <mergeCell ref="L44:U44"/>
    <mergeCell ref="L45:U45"/>
    <mergeCell ref="B48:C48"/>
    <mergeCell ref="Z48:AF48"/>
    <mergeCell ref="B49:C50"/>
    <mergeCell ref="D49:R50"/>
    <mergeCell ref="T50:AH50"/>
    <mergeCell ref="B51:C51"/>
    <mergeCell ref="D51:R51"/>
    <mergeCell ref="T51:AH51"/>
    <mergeCell ref="N56:AD56"/>
    <mergeCell ref="K57:AH57"/>
    <mergeCell ref="L58:U58"/>
    <mergeCell ref="W58:AH58"/>
    <mergeCell ref="F59:Q59"/>
    <mergeCell ref="W59:AH59"/>
    <mergeCell ref="G60:O60"/>
    <mergeCell ref="W60:AH60"/>
    <mergeCell ref="D61:I61"/>
    <mergeCell ref="K61:N61"/>
    <mergeCell ref="O61:Z61"/>
    <mergeCell ref="B64:AH64"/>
    <mergeCell ref="A72:B72"/>
    <mergeCell ref="A73:B73"/>
  </mergeCells>
  <dataValidations count="1">
    <dataValidation type="whole" operator="greaterThanOrEqual" allowBlank="1" showInputMessage="1" showErrorMessage="1" prompt="Počet listů přílohy " errorTitle="Zadejte číslo" sqref="AG5:AH7 AG8:AG22 AH9:AH16 AH22">
      <formula1>0</formula1>
    </dataValidation>
  </dataValidations>
  <printOptions gridLines="1"/>
  <pageMargins left="0.19652777777777777" right="0.19652777777777777" top="0.19652777777777777" bottom="0.19652777777777777"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tabColor indexed="23"/>
  </sheetPr>
  <dimension ref="A1:AJ47"/>
  <sheetViews>
    <sheetView showGridLines="0" showRowColHeaders="0" workbookViewId="0" topLeftCell="A1">
      <selection activeCell="U13" sqref="U13"/>
    </sheetView>
  </sheetViews>
  <sheetFormatPr defaultColWidth="1.1484375" defaultRowHeight="15" zeroHeight="1"/>
  <cols>
    <col min="1" max="2" width="1.421875" style="164" customWidth="1"/>
    <col min="3" max="3" width="2.421875" style="164" customWidth="1"/>
    <col min="4" max="4" width="4.00390625" style="164" customWidth="1"/>
    <col min="5" max="22" width="2.8515625" style="164" customWidth="1"/>
    <col min="23" max="30" width="2.7109375" style="164" customWidth="1"/>
    <col min="31" max="31" width="2.28125" style="164" customWidth="1"/>
    <col min="32" max="32" width="2.7109375" style="164" customWidth="1"/>
    <col min="33" max="33" width="1.8515625" style="164" customWidth="1"/>
    <col min="34" max="35" width="2.8515625" style="164" customWidth="1"/>
    <col min="36" max="36" width="1.421875" style="164" customWidth="1"/>
    <col min="37" max="16384" width="0" style="164" hidden="1" customWidth="1"/>
  </cols>
  <sheetData>
    <row r="1" spans="1:36" ht="12.75">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row>
    <row r="2" spans="1:36" ht="12.75">
      <c r="A2" s="237"/>
      <c r="B2" s="331" t="s">
        <v>271</v>
      </c>
      <c r="C2" s="237"/>
      <c r="D2" s="237"/>
      <c r="E2" s="237"/>
      <c r="F2" s="237"/>
      <c r="G2" s="237"/>
      <c r="H2" s="237"/>
      <c r="I2" s="237"/>
      <c r="J2" s="237"/>
      <c r="K2" s="237"/>
      <c r="L2" s="237"/>
      <c r="M2" s="237"/>
      <c r="N2" s="237"/>
      <c r="O2" s="237"/>
      <c r="P2" s="237"/>
      <c r="Q2" s="237"/>
      <c r="R2" s="237"/>
      <c r="S2" s="237"/>
      <c r="T2" s="237"/>
      <c r="U2" s="237"/>
      <c r="V2" s="237"/>
      <c r="W2" s="332" t="s">
        <v>272</v>
      </c>
      <c r="X2" s="237"/>
      <c r="Y2" s="237"/>
      <c r="Z2" s="237"/>
      <c r="AA2" s="237"/>
      <c r="AB2" s="237"/>
      <c r="AC2" s="237"/>
      <c r="AD2" s="237"/>
      <c r="AE2" s="237"/>
      <c r="AF2" s="237"/>
      <c r="AG2" s="237"/>
      <c r="AH2" s="237"/>
      <c r="AI2" s="237"/>
      <c r="AJ2" s="237"/>
    </row>
    <row r="3" spans="1:36" ht="12" customHeight="1">
      <c r="A3" s="237"/>
      <c r="B3" s="237" t="s">
        <v>273</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row>
    <row r="4" spans="1:36" ht="12" customHeight="1">
      <c r="A4" s="237"/>
      <c r="B4" s="237" t="s">
        <v>274</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6" ht="12" customHeight="1">
      <c r="A5" s="237"/>
      <c r="B5" s="237" t="s">
        <v>275</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row>
    <row r="6" spans="1:36" ht="12" customHeight="1">
      <c r="A6" s="237"/>
      <c r="B6" s="237" t="s">
        <v>276</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row>
    <row r="7" spans="1:36" ht="12" customHeight="1">
      <c r="A7" s="237"/>
      <c r="B7" s="237" t="s">
        <v>277</v>
      </c>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row>
    <row r="8" spans="1:36" ht="6.75" customHeight="1">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row>
    <row r="9" spans="1:36" ht="12.75">
      <c r="A9" s="237"/>
      <c r="B9" s="331" t="s">
        <v>278</v>
      </c>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row>
    <row r="10" spans="1:36" ht="14.25" customHeight="1">
      <c r="A10" s="237"/>
      <c r="B10" s="297" t="s">
        <v>279</v>
      </c>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row>
    <row r="11" spans="1:36" ht="12.75">
      <c r="A11" s="237"/>
      <c r="B11" s="237"/>
      <c r="C11" s="237"/>
      <c r="D11" s="237"/>
      <c r="E11" s="237"/>
      <c r="F11" s="237"/>
      <c r="G11" s="237"/>
      <c r="H11" s="237"/>
      <c r="I11" s="237"/>
      <c r="J11" s="237"/>
      <c r="K11" s="237"/>
      <c r="L11" s="237"/>
      <c r="M11" s="237"/>
      <c r="N11" s="237"/>
      <c r="O11" s="333" t="s">
        <v>280</v>
      </c>
      <c r="P11" s="237"/>
      <c r="Q11" s="237"/>
      <c r="R11" s="237"/>
      <c r="S11" s="237"/>
      <c r="T11" s="237"/>
      <c r="U11" s="237"/>
      <c r="V11" s="237"/>
      <c r="W11" s="237"/>
      <c r="X11" s="237"/>
      <c r="Y11" s="237"/>
      <c r="Z11" s="237"/>
      <c r="AA11" s="237"/>
      <c r="AB11" s="237"/>
      <c r="AC11" s="237"/>
      <c r="AD11" s="237"/>
      <c r="AE11" s="237"/>
      <c r="AF11" s="237"/>
      <c r="AG11" s="237"/>
      <c r="AH11" s="237"/>
      <c r="AI11" s="237"/>
      <c r="AJ11" s="237"/>
    </row>
    <row r="12" spans="1:36" ht="12.75">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row>
    <row r="13" spans="1:36" ht="22.5" customHeight="1">
      <c r="A13" s="237"/>
      <c r="B13" s="334" t="s">
        <v>281</v>
      </c>
      <c r="C13" s="334"/>
      <c r="D13" s="334"/>
      <c r="E13" s="334"/>
      <c r="F13" s="334"/>
      <c r="G13" s="334"/>
      <c r="H13" s="334"/>
      <c r="I13" s="334"/>
      <c r="J13" s="335" t="s">
        <v>282</v>
      </c>
      <c r="K13" s="335"/>
      <c r="L13" s="336"/>
      <c r="M13" s="334" t="s">
        <v>283</v>
      </c>
      <c r="N13" s="334"/>
      <c r="O13" s="334"/>
      <c r="P13" s="334"/>
      <c r="Q13" s="334"/>
      <c r="R13" s="334"/>
      <c r="S13" s="334"/>
      <c r="T13" s="334"/>
      <c r="U13" s="335"/>
      <c r="V13" s="335"/>
      <c r="W13" s="300"/>
      <c r="X13" s="300"/>
      <c r="Y13" s="300"/>
      <c r="Z13" s="337" t="s">
        <v>284</v>
      </c>
      <c r="AA13" s="337"/>
      <c r="AB13" s="337"/>
      <c r="AC13" s="337"/>
      <c r="AD13" s="337"/>
      <c r="AE13" s="337"/>
      <c r="AF13" s="337"/>
      <c r="AG13" s="337"/>
      <c r="AH13" s="335"/>
      <c r="AI13" s="335"/>
      <c r="AJ13" s="237"/>
    </row>
    <row r="14" spans="1:36" ht="12.7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row>
    <row r="15" spans="1:36" ht="5.25" customHeight="1">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row>
    <row r="16" spans="1:36" ht="12.75">
      <c r="A16" s="237"/>
      <c r="B16" s="338"/>
      <c r="C16" s="339"/>
      <c r="D16" s="339"/>
      <c r="E16" s="339"/>
      <c r="F16" s="339"/>
      <c r="G16" s="339"/>
      <c r="H16" s="339"/>
      <c r="I16" s="339"/>
      <c r="J16" s="339"/>
      <c r="K16" s="339"/>
      <c r="L16" s="339"/>
      <c r="M16" s="339"/>
      <c r="N16" s="339"/>
      <c r="O16" s="339"/>
      <c r="P16" s="339"/>
      <c r="Q16" s="339"/>
      <c r="R16" s="339"/>
      <c r="S16" s="339"/>
      <c r="T16" s="340" t="s">
        <v>70</v>
      </c>
      <c r="U16" s="340"/>
      <c r="V16" s="340"/>
      <c r="W16" s="340"/>
      <c r="X16" s="340"/>
      <c r="Y16" s="340"/>
      <c r="Z16" s="340"/>
      <c r="AA16" s="340"/>
      <c r="AB16" s="341" t="s">
        <v>71</v>
      </c>
      <c r="AC16" s="341"/>
      <c r="AD16" s="341"/>
      <c r="AE16" s="341"/>
      <c r="AF16" s="341"/>
      <c r="AG16" s="341"/>
      <c r="AH16" s="341"/>
      <c r="AI16" s="341"/>
      <c r="AJ16" s="237"/>
    </row>
    <row r="17" spans="1:36" ht="29.25" customHeight="1">
      <c r="A17" s="237"/>
      <c r="B17" s="342">
        <v>101</v>
      </c>
      <c r="C17" s="342"/>
      <c r="D17" s="343" t="s">
        <v>285</v>
      </c>
      <c r="E17" s="343"/>
      <c r="F17" s="343"/>
      <c r="G17" s="343"/>
      <c r="H17" s="343"/>
      <c r="I17" s="343"/>
      <c r="J17" s="343"/>
      <c r="K17" s="343"/>
      <c r="L17" s="343"/>
      <c r="M17" s="343"/>
      <c r="N17" s="343"/>
      <c r="O17" s="343"/>
      <c r="P17" s="343"/>
      <c r="Q17" s="343"/>
      <c r="R17" s="343"/>
      <c r="S17" s="343"/>
      <c r="T17" s="344">
        <v>0</v>
      </c>
      <c r="U17" s="344"/>
      <c r="V17" s="344"/>
      <c r="W17" s="344"/>
      <c r="X17" s="344"/>
      <c r="Y17" s="344"/>
      <c r="Z17" s="344"/>
      <c r="AA17" s="344"/>
      <c r="AB17" s="130"/>
      <c r="AC17" s="130"/>
      <c r="AD17" s="130"/>
      <c r="AE17" s="130"/>
      <c r="AF17" s="130"/>
      <c r="AG17" s="130"/>
      <c r="AH17" s="130"/>
      <c r="AI17" s="130"/>
      <c r="AJ17" s="237"/>
    </row>
    <row r="18" spans="1:36" ht="29.25" customHeight="1">
      <c r="A18" s="237"/>
      <c r="B18" s="342">
        <v>102</v>
      </c>
      <c r="C18" s="342"/>
      <c r="D18" s="343" t="s">
        <v>286</v>
      </c>
      <c r="E18" s="343"/>
      <c r="F18" s="343"/>
      <c r="G18" s="343"/>
      <c r="H18" s="343"/>
      <c r="I18" s="343"/>
      <c r="J18" s="343"/>
      <c r="K18" s="343"/>
      <c r="L18" s="343"/>
      <c r="M18" s="343"/>
      <c r="N18" s="343"/>
      <c r="O18" s="343"/>
      <c r="P18" s="343"/>
      <c r="Q18" s="343"/>
      <c r="R18" s="343"/>
      <c r="S18" s="343"/>
      <c r="T18" s="345"/>
      <c r="U18" s="345"/>
      <c r="V18" s="345"/>
      <c r="W18" s="345"/>
      <c r="X18" s="345"/>
      <c r="Y18" s="345"/>
      <c r="Z18" s="345"/>
      <c r="AA18" s="345"/>
      <c r="AB18" s="130"/>
      <c r="AC18" s="130"/>
      <c r="AD18" s="130"/>
      <c r="AE18" s="130"/>
      <c r="AF18" s="130"/>
      <c r="AG18" s="130"/>
      <c r="AH18" s="130"/>
      <c r="AI18" s="130"/>
      <c r="AJ18" s="237"/>
    </row>
    <row r="19" spans="1:36" ht="29.25" customHeight="1">
      <c r="A19" s="237"/>
      <c r="B19" s="342">
        <v>103</v>
      </c>
      <c r="C19" s="342"/>
      <c r="D19" s="343" t="s">
        <v>287</v>
      </c>
      <c r="E19" s="343"/>
      <c r="F19" s="343"/>
      <c r="G19" s="343"/>
      <c r="H19" s="343"/>
      <c r="I19" s="343"/>
      <c r="J19" s="343"/>
      <c r="K19" s="343"/>
      <c r="L19" s="343"/>
      <c r="M19" s="343"/>
      <c r="N19" s="343"/>
      <c r="O19" s="343"/>
      <c r="P19" s="343"/>
      <c r="Q19" s="343"/>
      <c r="R19" s="343"/>
      <c r="S19" s="343"/>
      <c r="T19" s="130"/>
      <c r="U19" s="130"/>
      <c r="V19" s="130"/>
      <c r="W19" s="130"/>
      <c r="X19" s="130"/>
      <c r="Y19" s="130"/>
      <c r="Z19" s="130"/>
      <c r="AA19" s="130"/>
      <c r="AB19" s="130"/>
      <c r="AC19" s="130"/>
      <c r="AD19" s="130"/>
      <c r="AE19" s="130"/>
      <c r="AF19" s="130"/>
      <c r="AG19" s="130"/>
      <c r="AH19" s="130"/>
      <c r="AI19" s="130"/>
      <c r="AJ19" s="237"/>
    </row>
    <row r="20" spans="1:36" ht="29.25" customHeight="1">
      <c r="A20" s="237"/>
      <c r="B20" s="342">
        <v>104</v>
      </c>
      <c r="C20" s="342"/>
      <c r="D20" s="343" t="s">
        <v>288</v>
      </c>
      <c r="E20" s="343"/>
      <c r="F20" s="343"/>
      <c r="G20" s="343"/>
      <c r="H20" s="343"/>
      <c r="I20" s="343"/>
      <c r="J20" s="343"/>
      <c r="K20" s="343"/>
      <c r="L20" s="343"/>
      <c r="M20" s="343"/>
      <c r="N20" s="343"/>
      <c r="O20" s="343"/>
      <c r="P20" s="343"/>
      <c r="Q20" s="343"/>
      <c r="R20" s="343"/>
      <c r="S20" s="343"/>
      <c r="T20" s="346">
        <f>T17-T18</f>
        <v>0</v>
      </c>
      <c r="U20" s="346"/>
      <c r="V20" s="346"/>
      <c r="W20" s="346"/>
      <c r="X20" s="346"/>
      <c r="Y20" s="346"/>
      <c r="Z20" s="346"/>
      <c r="AA20" s="346"/>
      <c r="AB20" s="130"/>
      <c r="AC20" s="130"/>
      <c r="AD20" s="130"/>
      <c r="AE20" s="130"/>
      <c r="AF20" s="130"/>
      <c r="AG20" s="130"/>
      <c r="AH20" s="130"/>
      <c r="AI20" s="130"/>
      <c r="AJ20" s="237"/>
    </row>
    <row r="21" spans="1:36" ht="29.25" customHeight="1">
      <c r="A21" s="237"/>
      <c r="B21" s="342">
        <v>105</v>
      </c>
      <c r="C21" s="342"/>
      <c r="D21" s="343" t="s">
        <v>289</v>
      </c>
      <c r="E21" s="343"/>
      <c r="F21" s="343"/>
      <c r="G21" s="343"/>
      <c r="H21" s="343"/>
      <c r="I21" s="343"/>
      <c r="J21" s="343"/>
      <c r="K21" s="343"/>
      <c r="L21" s="343"/>
      <c r="M21" s="343"/>
      <c r="N21" s="343"/>
      <c r="O21" s="343"/>
      <c r="P21" s="343"/>
      <c r="Q21" s="343"/>
      <c r="R21" s="343"/>
      <c r="S21" s="343"/>
      <c r="T21" s="347">
        <f>SUM('Příloha1-s.2'!AK24:AT27)</f>
        <v>0</v>
      </c>
      <c r="U21" s="347"/>
      <c r="V21" s="347"/>
      <c r="W21" s="347"/>
      <c r="X21" s="347"/>
      <c r="Y21" s="347"/>
      <c r="Z21" s="347"/>
      <c r="AA21" s="347"/>
      <c r="AB21" s="130"/>
      <c r="AC21" s="130"/>
      <c r="AD21" s="130"/>
      <c r="AE21" s="130"/>
      <c r="AF21" s="130"/>
      <c r="AG21" s="130"/>
      <c r="AH21" s="130"/>
      <c r="AI21" s="130"/>
      <c r="AJ21" s="237"/>
    </row>
    <row r="22" spans="1:36" ht="29.25" customHeight="1">
      <c r="A22" s="237"/>
      <c r="B22" s="342">
        <v>106</v>
      </c>
      <c r="C22" s="342"/>
      <c r="D22" s="343" t="s">
        <v>290</v>
      </c>
      <c r="E22" s="343"/>
      <c r="F22" s="343"/>
      <c r="G22" s="343"/>
      <c r="H22" s="343"/>
      <c r="I22" s="343"/>
      <c r="J22" s="343"/>
      <c r="K22" s="343"/>
      <c r="L22" s="343"/>
      <c r="M22" s="343"/>
      <c r="N22" s="343"/>
      <c r="O22" s="343"/>
      <c r="P22" s="343"/>
      <c r="Q22" s="343"/>
      <c r="R22" s="343"/>
      <c r="S22" s="343"/>
      <c r="T22" s="347">
        <f>SUM('Příloha1-s.2'!AK31:AT34)</f>
        <v>0</v>
      </c>
      <c r="U22" s="347"/>
      <c r="V22" s="347"/>
      <c r="W22" s="347"/>
      <c r="X22" s="347"/>
      <c r="Y22" s="347"/>
      <c r="Z22" s="347"/>
      <c r="AA22" s="347"/>
      <c r="AB22" s="130"/>
      <c r="AC22" s="130"/>
      <c r="AD22" s="130"/>
      <c r="AE22" s="130"/>
      <c r="AF22" s="130"/>
      <c r="AG22" s="130"/>
      <c r="AH22" s="130"/>
      <c r="AI22" s="130"/>
      <c r="AJ22" s="237"/>
    </row>
    <row r="23" spans="1:36" ht="29.25" customHeight="1">
      <c r="A23" s="237"/>
      <c r="B23" s="342">
        <v>107</v>
      </c>
      <c r="C23" s="342"/>
      <c r="D23" s="343" t="s">
        <v>291</v>
      </c>
      <c r="E23" s="343"/>
      <c r="F23" s="343"/>
      <c r="G23" s="343"/>
      <c r="H23" s="343"/>
      <c r="I23" s="343"/>
      <c r="J23" s="343"/>
      <c r="K23" s="343"/>
      <c r="L23" s="343"/>
      <c r="M23" s="343"/>
      <c r="N23" s="343"/>
      <c r="O23" s="343"/>
      <c r="P23" s="343"/>
      <c r="Q23" s="343"/>
      <c r="R23" s="343"/>
      <c r="S23" s="343"/>
      <c r="T23" s="345"/>
      <c r="U23" s="345"/>
      <c r="V23" s="345"/>
      <c r="W23" s="345"/>
      <c r="X23" s="345"/>
      <c r="Y23" s="345"/>
      <c r="Z23" s="345"/>
      <c r="AA23" s="345"/>
      <c r="AB23" s="130"/>
      <c r="AC23" s="130"/>
      <c r="AD23" s="130"/>
      <c r="AE23" s="130"/>
      <c r="AF23" s="130"/>
      <c r="AG23" s="130"/>
      <c r="AH23" s="130"/>
      <c r="AI23" s="130"/>
      <c r="AJ23" s="237"/>
    </row>
    <row r="24" spans="1:36" ht="29.25" customHeight="1">
      <c r="A24" s="237"/>
      <c r="B24" s="342">
        <v>108</v>
      </c>
      <c r="C24" s="342"/>
      <c r="D24" s="343" t="s">
        <v>292</v>
      </c>
      <c r="E24" s="343"/>
      <c r="F24" s="343"/>
      <c r="G24" s="343"/>
      <c r="H24" s="343"/>
      <c r="I24" s="343"/>
      <c r="J24" s="343"/>
      <c r="K24" s="343"/>
      <c r="L24" s="343"/>
      <c r="M24" s="343"/>
      <c r="N24" s="343"/>
      <c r="O24" s="343"/>
      <c r="P24" s="343"/>
      <c r="Q24" s="343"/>
      <c r="R24" s="343"/>
      <c r="S24" s="343"/>
      <c r="T24" s="345"/>
      <c r="U24" s="345"/>
      <c r="V24" s="345"/>
      <c r="W24" s="345"/>
      <c r="X24" s="345"/>
      <c r="Y24" s="345"/>
      <c r="Z24" s="345"/>
      <c r="AA24" s="345"/>
      <c r="AB24" s="130"/>
      <c r="AC24" s="130"/>
      <c r="AD24" s="130"/>
      <c r="AE24" s="130"/>
      <c r="AF24" s="130"/>
      <c r="AG24" s="130"/>
      <c r="AH24" s="130"/>
      <c r="AI24" s="130"/>
      <c r="AJ24" s="237"/>
    </row>
    <row r="25" spans="1:36" ht="29.25" customHeight="1">
      <c r="A25" s="237"/>
      <c r="B25" s="342">
        <v>109</v>
      </c>
      <c r="C25" s="342"/>
      <c r="D25" s="343" t="s">
        <v>293</v>
      </c>
      <c r="E25" s="343"/>
      <c r="F25" s="343"/>
      <c r="G25" s="343"/>
      <c r="H25" s="343"/>
      <c r="I25" s="343"/>
      <c r="J25" s="343"/>
      <c r="K25" s="343"/>
      <c r="L25" s="343"/>
      <c r="M25" s="343"/>
      <c r="N25" s="343"/>
      <c r="O25" s="343"/>
      <c r="P25" s="343"/>
      <c r="Q25" s="343"/>
      <c r="R25" s="343"/>
      <c r="S25" s="343"/>
      <c r="T25" s="345"/>
      <c r="U25" s="345"/>
      <c r="V25" s="345"/>
      <c r="W25" s="345"/>
      <c r="X25" s="345"/>
      <c r="Y25" s="345"/>
      <c r="Z25" s="345"/>
      <c r="AA25" s="345"/>
      <c r="AB25" s="130"/>
      <c r="AC25" s="130"/>
      <c r="AD25" s="130"/>
      <c r="AE25" s="130"/>
      <c r="AF25" s="130"/>
      <c r="AG25" s="130"/>
      <c r="AH25" s="130"/>
      <c r="AI25" s="130"/>
      <c r="AJ25" s="237"/>
    </row>
    <row r="26" spans="1:36" ht="29.25" customHeight="1">
      <c r="A26" s="237"/>
      <c r="B26" s="342">
        <v>110</v>
      </c>
      <c r="C26" s="342"/>
      <c r="D26" s="343" t="s">
        <v>294</v>
      </c>
      <c r="E26" s="343"/>
      <c r="F26" s="343"/>
      <c r="G26" s="343"/>
      <c r="H26" s="343"/>
      <c r="I26" s="343"/>
      <c r="J26" s="343"/>
      <c r="K26" s="343"/>
      <c r="L26" s="343"/>
      <c r="M26" s="343"/>
      <c r="N26" s="343"/>
      <c r="O26" s="343"/>
      <c r="P26" s="343"/>
      <c r="Q26" s="343"/>
      <c r="R26" s="343"/>
      <c r="S26" s="343"/>
      <c r="T26" s="345"/>
      <c r="U26" s="345"/>
      <c r="V26" s="345"/>
      <c r="W26" s="345"/>
      <c r="X26" s="345"/>
      <c r="Y26" s="345"/>
      <c r="Z26" s="345"/>
      <c r="AA26" s="345"/>
      <c r="AB26" s="130"/>
      <c r="AC26" s="130"/>
      <c r="AD26" s="130"/>
      <c r="AE26" s="130"/>
      <c r="AF26" s="130"/>
      <c r="AG26" s="130"/>
      <c r="AH26" s="130"/>
      <c r="AI26" s="130"/>
      <c r="AJ26" s="237"/>
    </row>
    <row r="27" spans="1:36" ht="29.25" customHeight="1">
      <c r="A27" s="237"/>
      <c r="B27" s="342">
        <v>111</v>
      </c>
      <c r="C27" s="342"/>
      <c r="D27" s="343" t="s">
        <v>287</v>
      </c>
      <c r="E27" s="343"/>
      <c r="F27" s="343"/>
      <c r="G27" s="343"/>
      <c r="H27" s="343"/>
      <c r="I27" s="343"/>
      <c r="J27" s="343"/>
      <c r="K27" s="343"/>
      <c r="L27" s="343"/>
      <c r="M27" s="343"/>
      <c r="N27" s="343"/>
      <c r="O27" s="343"/>
      <c r="P27" s="343"/>
      <c r="Q27" s="343"/>
      <c r="R27" s="343"/>
      <c r="S27" s="343"/>
      <c r="T27" s="130"/>
      <c r="U27" s="130"/>
      <c r="V27" s="130"/>
      <c r="W27" s="130"/>
      <c r="X27" s="130"/>
      <c r="Y27" s="130"/>
      <c r="Z27" s="130"/>
      <c r="AA27" s="130"/>
      <c r="AB27" s="130"/>
      <c r="AC27" s="130"/>
      <c r="AD27" s="130"/>
      <c r="AE27" s="130"/>
      <c r="AF27" s="130"/>
      <c r="AG27" s="130"/>
      <c r="AH27" s="130"/>
      <c r="AI27" s="130"/>
      <c r="AJ27" s="237"/>
    </row>
    <row r="28" spans="1:36" ht="29.25" customHeight="1">
      <c r="A28" s="237"/>
      <c r="B28" s="342">
        <v>112</v>
      </c>
      <c r="C28" s="342"/>
      <c r="D28" s="343" t="s">
        <v>295</v>
      </c>
      <c r="E28" s="343"/>
      <c r="F28" s="343"/>
      <c r="G28" s="343"/>
      <c r="H28" s="343"/>
      <c r="I28" s="343"/>
      <c r="J28" s="343"/>
      <c r="K28" s="343"/>
      <c r="L28" s="343"/>
      <c r="M28" s="343"/>
      <c r="N28" s="343"/>
      <c r="O28" s="343"/>
      <c r="P28" s="343"/>
      <c r="Q28" s="343"/>
      <c r="R28" s="343"/>
      <c r="S28" s="343"/>
      <c r="T28" s="348"/>
      <c r="U28" s="348"/>
      <c r="V28" s="348"/>
      <c r="W28" s="348"/>
      <c r="X28" s="348"/>
      <c r="Y28" s="348"/>
      <c r="Z28" s="348"/>
      <c r="AA28" s="348"/>
      <c r="AB28" s="130"/>
      <c r="AC28" s="130"/>
      <c r="AD28" s="130"/>
      <c r="AE28" s="130"/>
      <c r="AF28" s="130"/>
      <c r="AG28" s="130"/>
      <c r="AH28" s="130"/>
      <c r="AI28" s="130"/>
      <c r="AJ28" s="237"/>
    </row>
    <row r="29" spans="1:36" ht="29.25" customHeight="1">
      <c r="A29" s="237"/>
      <c r="B29" s="342">
        <v>113</v>
      </c>
      <c r="C29" s="342"/>
      <c r="D29" s="343" t="s">
        <v>296</v>
      </c>
      <c r="E29" s="343"/>
      <c r="F29" s="343"/>
      <c r="G29" s="343"/>
      <c r="H29" s="343"/>
      <c r="I29" s="343"/>
      <c r="J29" s="343"/>
      <c r="K29" s="343"/>
      <c r="L29" s="343"/>
      <c r="M29" s="343"/>
      <c r="N29" s="343"/>
      <c r="O29" s="343"/>
      <c r="P29" s="343"/>
      <c r="Q29" s="343"/>
      <c r="R29" s="343"/>
      <c r="S29" s="343"/>
      <c r="T29" s="347">
        <f>r_104+r_105-r_106-r_107+r_108+r_109-r_110-r_111+r_112</f>
        <v>0</v>
      </c>
      <c r="U29" s="347"/>
      <c r="V29" s="347"/>
      <c r="W29" s="347"/>
      <c r="X29" s="347"/>
      <c r="Y29" s="347"/>
      <c r="Z29" s="347"/>
      <c r="AA29" s="347"/>
      <c r="AB29" s="130"/>
      <c r="AC29" s="130"/>
      <c r="AD29" s="130"/>
      <c r="AE29" s="130"/>
      <c r="AF29" s="130"/>
      <c r="AG29" s="130"/>
      <c r="AH29" s="130"/>
      <c r="AI29" s="130"/>
      <c r="AJ29" s="237"/>
    </row>
    <row r="30" spans="1:36" ht="29.25" customHeight="1">
      <c r="A30" s="237"/>
      <c r="B30" s="342">
        <v>114</v>
      </c>
      <c r="C30" s="342"/>
      <c r="D30" s="343" t="s">
        <v>297</v>
      </c>
      <c r="E30" s="343"/>
      <c r="F30" s="343"/>
      <c r="G30" s="343"/>
      <c r="H30" s="343"/>
      <c r="I30" s="343"/>
      <c r="J30" s="343"/>
      <c r="K30" s="343"/>
      <c r="L30" s="343"/>
      <c r="M30" s="343"/>
      <c r="N30" s="343"/>
      <c r="O30" s="343"/>
      <c r="P30" s="343"/>
      <c r="Q30" s="343"/>
      <c r="R30" s="343"/>
      <c r="S30" s="343"/>
      <c r="T30" s="349"/>
      <c r="U30" s="349"/>
      <c r="V30" s="349"/>
      <c r="W30" s="349"/>
      <c r="X30" s="349"/>
      <c r="Y30" s="349"/>
      <c r="Z30" s="349"/>
      <c r="AA30" s="349"/>
      <c r="AB30" s="130"/>
      <c r="AC30" s="130"/>
      <c r="AD30" s="130"/>
      <c r="AE30" s="130"/>
      <c r="AF30" s="130"/>
      <c r="AG30" s="130"/>
      <c r="AH30" s="130"/>
      <c r="AI30" s="130"/>
      <c r="AJ30" s="237"/>
    </row>
    <row r="31" spans="1:36" ht="13.5" customHeight="1">
      <c r="A31" s="237"/>
      <c r="B31" s="297" t="s">
        <v>298</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row>
    <row r="32" spans="1:36" ht="13.5" customHeight="1">
      <c r="A32" s="237"/>
      <c r="B32" s="237"/>
      <c r="C32" s="350" t="s">
        <v>299</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row>
    <row r="33" spans="1:36" ht="13.5" customHeight="1">
      <c r="A33" s="237"/>
      <c r="B33" s="237"/>
      <c r="C33" s="237" t="s">
        <v>300</v>
      </c>
      <c r="D33" s="237"/>
      <c r="E33" s="237"/>
      <c r="F33" s="237"/>
      <c r="G33" s="237"/>
      <c r="H33" s="237"/>
      <c r="I33" s="237"/>
      <c r="J33" s="237"/>
      <c r="K33" s="237"/>
      <c r="L33" s="237"/>
      <c r="M33" s="237"/>
      <c r="N33" s="237"/>
      <c r="O33" s="237"/>
      <c r="P33" s="237" t="s">
        <v>301</v>
      </c>
      <c r="Q33" s="237"/>
      <c r="R33" s="237"/>
      <c r="S33" s="237"/>
      <c r="T33" s="237"/>
      <c r="U33" s="237"/>
      <c r="V33" s="237"/>
      <c r="W33" s="237"/>
      <c r="X33" s="237"/>
      <c r="Y33" s="237"/>
      <c r="Z33" s="237"/>
      <c r="AA33" s="237"/>
      <c r="AB33" s="237"/>
      <c r="AC33" s="237" t="s">
        <v>302</v>
      </c>
      <c r="AD33" s="237"/>
      <c r="AE33" s="237"/>
      <c r="AF33" s="237"/>
      <c r="AG33" s="237"/>
      <c r="AH33" s="237"/>
      <c r="AI33" s="237"/>
      <c r="AJ33" s="237"/>
    </row>
    <row r="34" spans="1:36" ht="18" customHeight="1">
      <c r="A34" s="237"/>
      <c r="B34" s="345"/>
      <c r="C34" s="345"/>
      <c r="D34" s="345"/>
      <c r="E34" s="345"/>
      <c r="F34" s="345"/>
      <c r="G34" s="345"/>
      <c r="H34" s="345"/>
      <c r="I34" s="345"/>
      <c r="J34" s="300"/>
      <c r="K34" s="300"/>
      <c r="L34" s="300"/>
      <c r="M34" s="300"/>
      <c r="N34" s="300"/>
      <c r="O34" s="345"/>
      <c r="P34" s="345"/>
      <c r="Q34" s="345"/>
      <c r="R34" s="345"/>
      <c r="S34" s="345"/>
      <c r="T34" s="345"/>
      <c r="U34" s="345"/>
      <c r="V34" s="345"/>
      <c r="W34" s="237"/>
      <c r="X34" s="237"/>
      <c r="Y34" s="237"/>
      <c r="Z34" s="237"/>
      <c r="AA34" s="237"/>
      <c r="AB34" s="345"/>
      <c r="AC34" s="345"/>
      <c r="AD34" s="345"/>
      <c r="AE34" s="345"/>
      <c r="AF34" s="345"/>
      <c r="AG34" s="345"/>
      <c r="AH34" s="345"/>
      <c r="AI34" s="345"/>
      <c r="AJ34" s="237"/>
    </row>
    <row r="35" spans="1:36" ht="4.5" customHeight="1">
      <c r="A35" s="237"/>
      <c r="B35" s="237"/>
      <c r="C35" s="300"/>
      <c r="D35" s="300"/>
      <c r="E35" s="300"/>
      <c r="F35" s="300"/>
      <c r="G35" s="300"/>
      <c r="H35" s="300"/>
      <c r="I35" s="300"/>
      <c r="J35" s="300"/>
      <c r="K35" s="300"/>
      <c r="L35" s="300"/>
      <c r="M35" s="300"/>
      <c r="N35" s="300"/>
      <c r="O35" s="237"/>
      <c r="P35" s="237"/>
      <c r="Q35" s="237"/>
      <c r="R35" s="237"/>
      <c r="S35" s="237"/>
      <c r="T35" s="237"/>
      <c r="U35" s="237"/>
      <c r="V35" s="237"/>
      <c r="W35" s="237"/>
      <c r="X35" s="237"/>
      <c r="Y35" s="237"/>
      <c r="Z35" s="237"/>
      <c r="AA35" s="237"/>
      <c r="AB35" s="237"/>
      <c r="AC35" s="237"/>
      <c r="AD35" s="237"/>
      <c r="AE35" s="237"/>
      <c r="AF35" s="237"/>
      <c r="AG35" s="237"/>
      <c r="AH35" s="237"/>
      <c r="AI35" s="237"/>
      <c r="AJ35" s="237"/>
    </row>
    <row r="36" spans="1:36" ht="10.5" customHeight="1">
      <c r="A36" s="237"/>
      <c r="B36" s="237"/>
      <c r="C36" s="351" t="s">
        <v>303</v>
      </c>
      <c r="D36" s="237"/>
      <c r="E36" s="237"/>
      <c r="F36" s="237"/>
      <c r="G36" s="237"/>
      <c r="H36" s="237"/>
      <c r="I36" s="237"/>
      <c r="J36" s="237"/>
      <c r="K36" s="237"/>
      <c r="L36" s="237"/>
      <c r="M36" s="237"/>
      <c r="N36" s="237"/>
      <c r="O36" s="237"/>
      <c r="P36" s="237" t="s">
        <v>304</v>
      </c>
      <c r="Q36" s="237"/>
      <c r="R36" s="237"/>
      <c r="S36" s="237"/>
      <c r="T36" s="237"/>
      <c r="U36" s="237"/>
      <c r="V36" s="237"/>
      <c r="W36" s="237"/>
      <c r="X36" s="237"/>
      <c r="Y36" s="237"/>
      <c r="Z36" s="237"/>
      <c r="AA36" s="237"/>
      <c r="AB36" s="237"/>
      <c r="AC36" s="237"/>
      <c r="AD36" s="237"/>
      <c r="AE36" s="237"/>
      <c r="AF36" s="237"/>
      <c r="AG36" s="237"/>
      <c r="AH36" s="237"/>
      <c r="AI36" s="237"/>
      <c r="AJ36" s="237"/>
    </row>
    <row r="37" spans="1:36" ht="10.5" customHeight="1">
      <c r="A37" s="237"/>
      <c r="B37" s="237"/>
      <c r="C37" s="237" t="s">
        <v>305</v>
      </c>
      <c r="D37" s="237"/>
      <c r="E37" s="237"/>
      <c r="F37" s="237"/>
      <c r="G37" s="237"/>
      <c r="H37" s="237"/>
      <c r="I37" s="237"/>
      <c r="J37" s="237"/>
      <c r="K37" s="237"/>
      <c r="L37" s="237"/>
      <c r="M37" s="237"/>
      <c r="N37" s="237"/>
      <c r="O37" s="237"/>
      <c r="P37" s="237" t="s">
        <v>306</v>
      </c>
      <c r="Q37" s="237"/>
      <c r="R37" s="237"/>
      <c r="S37" s="237"/>
      <c r="T37" s="237"/>
      <c r="U37" s="237"/>
      <c r="V37" s="237" t="s">
        <v>307</v>
      </c>
      <c r="W37" s="237"/>
      <c r="X37" s="237"/>
      <c r="Y37" s="237"/>
      <c r="Z37" s="237" t="s">
        <v>308</v>
      </c>
      <c r="AA37" s="237"/>
      <c r="AB37" s="237"/>
      <c r="AC37" s="237"/>
      <c r="AD37" s="237"/>
      <c r="AE37" s="237"/>
      <c r="AF37" s="237" t="s">
        <v>309</v>
      </c>
      <c r="AG37" s="237"/>
      <c r="AH37" s="237"/>
      <c r="AI37" s="237"/>
      <c r="AJ37" s="237"/>
    </row>
    <row r="38" spans="1:36" ht="19.5" customHeight="1">
      <c r="A38" s="237"/>
      <c r="B38" s="352"/>
      <c r="C38" s="352"/>
      <c r="D38" s="352"/>
      <c r="E38" s="352"/>
      <c r="F38" s="352"/>
      <c r="G38" s="352"/>
      <c r="H38" s="352"/>
      <c r="I38" s="352"/>
      <c r="J38" s="352"/>
      <c r="K38" s="352"/>
      <c r="L38" s="352"/>
      <c r="M38" s="352"/>
      <c r="N38" s="352"/>
      <c r="O38" s="353"/>
      <c r="P38" s="353"/>
      <c r="Q38" s="353"/>
      <c r="R38" s="353"/>
      <c r="S38" s="353"/>
      <c r="T38" s="345"/>
      <c r="U38" s="345"/>
      <c r="V38" s="345"/>
      <c r="W38" s="345"/>
      <c r="X38" s="345"/>
      <c r="Y38" s="354">
        <f>IF(O38&lt;&gt;"",IF(AND(O38=0.4,T38*O38&gt;800000),800000,T38*O38),"")</f>
      </c>
      <c r="Z38" s="354"/>
      <c r="AA38" s="354"/>
      <c r="AB38" s="354"/>
      <c r="AC38" s="354"/>
      <c r="AD38" s="334"/>
      <c r="AE38" s="334"/>
      <c r="AF38" s="334"/>
      <c r="AG38" s="334"/>
      <c r="AH38" s="334"/>
      <c r="AI38" s="334"/>
      <c r="AJ38" s="237"/>
    </row>
    <row r="39" spans="1:36" ht="19.5" customHeight="1">
      <c r="A39" s="237"/>
      <c r="B39" s="237"/>
      <c r="C39" s="237" t="s">
        <v>310</v>
      </c>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row>
    <row r="40" spans="1:36" ht="19.5" customHeight="1">
      <c r="A40" s="237"/>
      <c r="B40" s="355"/>
      <c r="C40" s="355"/>
      <c r="D40" s="355"/>
      <c r="E40" s="355"/>
      <c r="F40" s="355"/>
      <c r="G40" s="355"/>
      <c r="H40" s="355"/>
      <c r="I40" s="355"/>
      <c r="J40" s="355"/>
      <c r="K40" s="355"/>
      <c r="L40" s="355"/>
      <c r="M40" s="355"/>
      <c r="N40" s="355"/>
      <c r="O40" s="353"/>
      <c r="P40" s="353"/>
      <c r="Q40" s="353"/>
      <c r="R40" s="353"/>
      <c r="S40" s="353"/>
      <c r="T40" s="345"/>
      <c r="U40" s="345"/>
      <c r="V40" s="345"/>
      <c r="W40" s="345"/>
      <c r="X40" s="345"/>
      <c r="Y40" s="354">
        <f>IF(O40&lt;&gt;"",IF(AND(O40=0.4,T40*O40&gt;800000),800000,T40*O40),"")</f>
      </c>
      <c r="Z40" s="354"/>
      <c r="AA40" s="354"/>
      <c r="AB40" s="354"/>
      <c r="AC40" s="354"/>
      <c r="AD40" s="334"/>
      <c r="AE40" s="334"/>
      <c r="AF40" s="334"/>
      <c r="AG40" s="334"/>
      <c r="AH40" s="334"/>
      <c r="AI40" s="334"/>
      <c r="AJ40" s="237"/>
    </row>
    <row r="41" spans="1:36" ht="19.5" customHeight="1">
      <c r="A41" s="237"/>
      <c r="B41" s="355"/>
      <c r="C41" s="355"/>
      <c r="D41" s="355"/>
      <c r="E41" s="355"/>
      <c r="F41" s="355"/>
      <c r="G41" s="355"/>
      <c r="H41" s="355"/>
      <c r="I41" s="355"/>
      <c r="J41" s="355"/>
      <c r="K41" s="355"/>
      <c r="L41" s="355"/>
      <c r="M41" s="355"/>
      <c r="N41" s="355"/>
      <c r="O41" s="353"/>
      <c r="P41" s="353"/>
      <c r="Q41" s="353"/>
      <c r="R41" s="353"/>
      <c r="S41" s="353"/>
      <c r="T41" s="345"/>
      <c r="U41" s="345"/>
      <c r="V41" s="345"/>
      <c r="W41" s="345"/>
      <c r="X41" s="345"/>
      <c r="Y41" s="354">
        <f>IF(O41&lt;&gt;"",IF(AND(O41=0.4,T41*O41&gt;800000),800000,T41*O41),"")</f>
      </c>
      <c r="Z41" s="354"/>
      <c r="AA41" s="354"/>
      <c r="AB41" s="354"/>
      <c r="AC41" s="354"/>
      <c r="AD41" s="334"/>
      <c r="AE41" s="334"/>
      <c r="AF41" s="334"/>
      <c r="AG41" s="334"/>
      <c r="AH41" s="334"/>
      <c r="AI41" s="334"/>
      <c r="AJ41" s="237"/>
    </row>
    <row r="42" spans="1:36" ht="19.5" customHeight="1">
      <c r="A42" s="237"/>
      <c r="B42" s="355"/>
      <c r="C42" s="355"/>
      <c r="D42" s="355"/>
      <c r="E42" s="355"/>
      <c r="F42" s="355"/>
      <c r="G42" s="355"/>
      <c r="H42" s="355"/>
      <c r="I42" s="355"/>
      <c r="J42" s="355"/>
      <c r="K42" s="355"/>
      <c r="L42" s="355"/>
      <c r="M42" s="355"/>
      <c r="N42" s="355"/>
      <c r="O42" s="353"/>
      <c r="P42" s="353"/>
      <c r="Q42" s="353"/>
      <c r="R42" s="353"/>
      <c r="S42" s="353"/>
      <c r="T42" s="345"/>
      <c r="U42" s="345"/>
      <c r="V42" s="345"/>
      <c r="W42" s="345"/>
      <c r="X42" s="345"/>
      <c r="Y42" s="354">
        <f>IF(O42&lt;&gt;"",IF(AND(O42=0.4,T42*O42&gt;800000),800000,T42*O42),"")</f>
      </c>
      <c r="Z42" s="354"/>
      <c r="AA42" s="354"/>
      <c r="AB42" s="354"/>
      <c r="AC42" s="354"/>
      <c r="AD42" s="334"/>
      <c r="AE42" s="334"/>
      <c r="AF42" s="334"/>
      <c r="AG42" s="334"/>
      <c r="AH42" s="334"/>
      <c r="AI42" s="334"/>
      <c r="AJ42" s="237"/>
    </row>
    <row r="43" spans="1:36" ht="19.5" customHeight="1">
      <c r="A43" s="237"/>
      <c r="B43" s="356" t="s">
        <v>174</v>
      </c>
      <c r="C43" s="356"/>
      <c r="D43" s="356"/>
      <c r="E43" s="356"/>
      <c r="F43" s="356"/>
      <c r="G43" s="356"/>
      <c r="H43" s="356"/>
      <c r="I43" s="356"/>
      <c r="J43" s="356"/>
      <c r="K43" s="356"/>
      <c r="L43" s="356"/>
      <c r="M43" s="356"/>
      <c r="N43" s="356"/>
      <c r="O43" s="357"/>
      <c r="P43" s="357"/>
      <c r="Q43" s="357"/>
      <c r="R43" s="357"/>
      <c r="S43" s="357"/>
      <c r="T43" s="347">
        <f>SUM(T38,T40:X42)</f>
        <v>0</v>
      </c>
      <c r="U43" s="347"/>
      <c r="V43" s="347"/>
      <c r="W43" s="347"/>
      <c r="X43" s="347"/>
      <c r="Y43" s="347">
        <f>SUM(Y38,Y40:AC42)</f>
        <v>0</v>
      </c>
      <c r="Z43" s="347"/>
      <c r="AA43" s="347"/>
      <c r="AB43" s="347"/>
      <c r="AC43" s="347"/>
      <c r="AD43" s="334"/>
      <c r="AE43" s="334"/>
      <c r="AF43" s="334"/>
      <c r="AG43" s="334"/>
      <c r="AH43" s="334"/>
      <c r="AI43" s="334"/>
      <c r="AJ43" s="237"/>
    </row>
    <row r="44" spans="1:36" ht="12.75">
      <c r="A44" s="237"/>
      <c r="B44" s="237"/>
      <c r="C44" s="300"/>
      <c r="D44" s="300"/>
      <c r="E44" s="300"/>
      <c r="F44" s="300"/>
      <c r="G44" s="300"/>
      <c r="H44" s="300"/>
      <c r="I44" s="300"/>
      <c r="J44" s="300"/>
      <c r="K44" s="300"/>
      <c r="L44" s="300"/>
      <c r="M44" s="300"/>
      <c r="N44" s="300"/>
      <c r="O44" s="237"/>
      <c r="P44" s="237"/>
      <c r="Q44" s="237"/>
      <c r="R44" s="237"/>
      <c r="S44" s="237"/>
      <c r="T44" s="237"/>
      <c r="U44" s="237"/>
      <c r="V44" s="237"/>
      <c r="W44" s="237"/>
      <c r="X44" s="237"/>
      <c r="Y44" s="237"/>
      <c r="Z44" s="237"/>
      <c r="AA44" s="237"/>
      <c r="AB44" s="237"/>
      <c r="AC44" s="237"/>
      <c r="AD44" s="237"/>
      <c r="AE44" s="237"/>
      <c r="AF44" s="237"/>
      <c r="AG44" s="237"/>
      <c r="AH44" s="237"/>
      <c r="AI44" s="237"/>
      <c r="AJ44" s="237"/>
    </row>
    <row r="45" spans="1:36" ht="12.75" hidden="1">
      <c r="A45" s="237"/>
      <c r="B45" s="237"/>
      <c r="C45" s="300"/>
      <c r="D45" s="300"/>
      <c r="E45" s="300"/>
      <c r="F45" s="300"/>
      <c r="G45" s="300"/>
      <c r="H45" s="300"/>
      <c r="I45" s="300"/>
      <c r="J45" s="300"/>
      <c r="K45" s="300"/>
      <c r="L45" s="300"/>
      <c r="M45" s="300"/>
      <c r="N45" s="300"/>
      <c r="O45" s="237"/>
      <c r="P45" s="237"/>
      <c r="Q45" s="237"/>
      <c r="R45" s="237"/>
      <c r="S45" s="237"/>
      <c r="T45" s="237"/>
      <c r="U45" s="237"/>
      <c r="V45" s="237"/>
      <c r="W45" s="237"/>
      <c r="X45" s="237"/>
      <c r="Y45" s="237"/>
      <c r="Z45" s="237"/>
      <c r="AA45" s="237"/>
      <c r="AB45" s="237"/>
      <c r="AC45" s="237"/>
      <c r="AD45" s="237"/>
      <c r="AE45" s="237"/>
      <c r="AF45" s="237"/>
      <c r="AG45" s="237"/>
      <c r="AH45" s="237"/>
      <c r="AI45" s="237"/>
      <c r="AJ45" s="237"/>
    </row>
    <row r="46" spans="1:36" ht="12.75">
      <c r="A46" s="237"/>
      <c r="B46" s="237"/>
      <c r="C46" s="300" t="s">
        <v>311</v>
      </c>
      <c r="D46" s="300"/>
      <c r="E46" s="300"/>
      <c r="F46" s="300"/>
      <c r="G46" s="300"/>
      <c r="H46" s="300"/>
      <c r="I46" s="300"/>
      <c r="J46" s="300"/>
      <c r="K46" s="300"/>
      <c r="L46" s="300"/>
      <c r="M46" s="300"/>
      <c r="N46" s="300"/>
      <c r="O46" s="237"/>
      <c r="P46" s="237"/>
      <c r="Q46" s="237"/>
      <c r="R46" s="237"/>
      <c r="S46" s="237"/>
      <c r="T46" s="237"/>
      <c r="U46" s="237"/>
      <c r="V46" s="237"/>
      <c r="W46" s="237"/>
      <c r="X46" s="237"/>
      <c r="Y46" s="237"/>
      <c r="Z46" s="237"/>
      <c r="AA46" s="237"/>
      <c r="AB46" s="237"/>
      <c r="AC46" s="237"/>
      <c r="AD46" s="237"/>
      <c r="AE46" s="237"/>
      <c r="AF46" s="237"/>
      <c r="AG46" s="237"/>
      <c r="AH46" s="237"/>
      <c r="AI46" s="237"/>
      <c r="AJ46" s="237"/>
    </row>
    <row r="47" spans="1:36" ht="5.25" customHeight="1">
      <c r="A47" s="237"/>
      <c r="B47" s="237"/>
      <c r="C47" s="300"/>
      <c r="D47" s="300"/>
      <c r="E47" s="300"/>
      <c r="F47" s="300"/>
      <c r="G47" s="300"/>
      <c r="H47" s="300"/>
      <c r="I47" s="300"/>
      <c r="J47" s="300"/>
      <c r="K47" s="300"/>
      <c r="L47" s="300"/>
      <c r="M47" s="300"/>
      <c r="N47" s="300"/>
      <c r="O47" s="237"/>
      <c r="P47" s="237"/>
      <c r="Q47" s="237"/>
      <c r="R47" s="237"/>
      <c r="S47" s="237"/>
      <c r="T47" s="237"/>
      <c r="U47" s="237"/>
      <c r="V47" s="237"/>
      <c r="W47" s="237"/>
      <c r="X47" s="237"/>
      <c r="Y47" s="237"/>
      <c r="Z47" s="237"/>
      <c r="AA47" s="237"/>
      <c r="AB47" s="237"/>
      <c r="AC47" s="237"/>
      <c r="AD47" s="237"/>
      <c r="AE47" s="237"/>
      <c r="AF47" s="237"/>
      <c r="AG47" s="237"/>
      <c r="AH47" s="237"/>
      <c r="AI47" s="237"/>
      <c r="AJ47" s="237"/>
    </row>
  </sheetData>
  <sheetProtection sheet="1" selectLockedCells="1"/>
  <mergeCells count="92">
    <mergeCell ref="B13:I13"/>
    <mergeCell ref="J13:K13"/>
    <mergeCell ref="M13:T13"/>
    <mergeCell ref="U13:V13"/>
    <mergeCell ref="Z13:AG13"/>
    <mergeCell ref="AH13:AI13"/>
    <mergeCell ref="T16:AA16"/>
    <mergeCell ref="AB16:AI16"/>
    <mergeCell ref="B17:C17"/>
    <mergeCell ref="D17:S17"/>
    <mergeCell ref="T17:AA17"/>
    <mergeCell ref="AB17:AI17"/>
    <mergeCell ref="B18:C18"/>
    <mergeCell ref="D18:S18"/>
    <mergeCell ref="T18:AA18"/>
    <mergeCell ref="AB18:AI18"/>
    <mergeCell ref="B19:C19"/>
    <mergeCell ref="D19:S19"/>
    <mergeCell ref="T19:AA19"/>
    <mergeCell ref="AB19:AI19"/>
    <mergeCell ref="B20:C20"/>
    <mergeCell ref="D20:S20"/>
    <mergeCell ref="T20:AA20"/>
    <mergeCell ref="AB20:AI20"/>
    <mergeCell ref="B21:C21"/>
    <mergeCell ref="D21:S21"/>
    <mergeCell ref="T21:AA21"/>
    <mergeCell ref="AB21:AI21"/>
    <mergeCell ref="B22:C22"/>
    <mergeCell ref="D22:S22"/>
    <mergeCell ref="T22:AA22"/>
    <mergeCell ref="AB22:AI22"/>
    <mergeCell ref="B23:C23"/>
    <mergeCell ref="D23:S23"/>
    <mergeCell ref="T23:AA23"/>
    <mergeCell ref="AB23:AI23"/>
    <mergeCell ref="B24:C24"/>
    <mergeCell ref="D24:S24"/>
    <mergeCell ref="T24:AA24"/>
    <mergeCell ref="AB24:AI24"/>
    <mergeCell ref="B25:C25"/>
    <mergeCell ref="D25:S25"/>
    <mergeCell ref="T25:AA25"/>
    <mergeCell ref="AB25:AI25"/>
    <mergeCell ref="B26:C26"/>
    <mergeCell ref="D26:S26"/>
    <mergeCell ref="T26:AA26"/>
    <mergeCell ref="AB26:AI26"/>
    <mergeCell ref="B27:C27"/>
    <mergeCell ref="D27:S27"/>
    <mergeCell ref="T27:AA27"/>
    <mergeCell ref="AB27:AI27"/>
    <mergeCell ref="B28:C28"/>
    <mergeCell ref="D28:S28"/>
    <mergeCell ref="T28:AA28"/>
    <mergeCell ref="AB28:AI28"/>
    <mergeCell ref="B29:C29"/>
    <mergeCell ref="D29:S29"/>
    <mergeCell ref="T29:AA29"/>
    <mergeCell ref="AB29:AI29"/>
    <mergeCell ref="B30:C30"/>
    <mergeCell ref="D30:S30"/>
    <mergeCell ref="T30:AA30"/>
    <mergeCell ref="AB30:AI30"/>
    <mergeCell ref="B34:I34"/>
    <mergeCell ref="O34:V34"/>
    <mergeCell ref="AB34:AI34"/>
    <mergeCell ref="B38:N38"/>
    <mergeCell ref="O38:S38"/>
    <mergeCell ref="T38:X38"/>
    <mergeCell ref="Y38:AC38"/>
    <mergeCell ref="AD38:AI38"/>
    <mergeCell ref="B40:N40"/>
    <mergeCell ref="O40:S40"/>
    <mergeCell ref="T40:X40"/>
    <mergeCell ref="Y40:AC40"/>
    <mergeCell ref="AD40:AI40"/>
    <mergeCell ref="B41:N41"/>
    <mergeCell ref="O41:S41"/>
    <mergeCell ref="T41:X41"/>
    <mergeCell ref="Y41:AC41"/>
    <mergeCell ref="AD41:AI41"/>
    <mergeCell ref="B42:N42"/>
    <mergeCell ref="O42:S42"/>
    <mergeCell ref="T42:X42"/>
    <mergeCell ref="Y42:AC42"/>
    <mergeCell ref="AD42:AI42"/>
    <mergeCell ref="B43:N43"/>
    <mergeCell ref="O43:S43"/>
    <mergeCell ref="T43:X43"/>
    <mergeCell ref="Y43:AC43"/>
    <mergeCell ref="AD43:AI43"/>
  </mergeCells>
  <dataValidations count="7">
    <dataValidation type="decimal" allowBlank="1" showErrorMessage="1" sqref="O38:S38 O40:S42">
      <formula1>0</formula1>
      <formula2>1</formula2>
    </dataValidation>
    <dataValidation allowBlank="1" showInputMessage="1" showErrorMessage="1" prompt="Příjmy z podnikání nebo jiné samostatné výdělečné činnosti." sqref="T17:AA17">
      <formula1>0</formula1>
      <formula2>0</formula2>
    </dataValidation>
    <dataValidation allowBlank="1" showInputMessage="1" showErrorMessage="1" prompt="Pokud odečítáte skutečné výdaje, vepište údaj o nákladech ze své evidence. Jestliže se rozhodnete pro paušální náklady, odečtěte jen procenta z příjmů." sqref="T18:AA18">
      <formula1>0</formula1>
      <formula2>0</formula2>
    </dataValidation>
    <dataValidation allowBlank="1" showInputMessage="1" showErrorMessage="1" prompt="Vyplní se přerozdělené výdaje." sqref="T24:AA24">
      <formula1>0</formula1>
      <formula2>0</formula2>
    </dataValidation>
    <dataValidation allowBlank="1" showInputMessage="1" showErrorMessage="1" prompt="Pokud jste vy sami spolupracující osobou, vepište část příjmů, která připadá na vás." sqref="T25:AA25">
      <formula1>0</formula1>
      <formula2>0</formula2>
    </dataValidation>
    <dataValidation allowBlank="1" showInputMessage="1" showErrorMessage="1" prompt="Zapište výdaje, které na vás připadají jako na spolupracující osobu. Pokud jste pouze spolupracující osoba (třeba žena na rodičovské dovolené nebo důchodce), nevyplňujete řádky 101 a 102, příjmy uvedete sem." sqref="T26:AA26">
      <formula1>0</formula1>
      <formula2>0</formula2>
    </dataValidation>
    <dataValidation allowBlank="1" showInputMessage="1" showErrorMessage="1" prompt="Řádek vyplňte pouze v případě výpočtu solidárního zvýšení daně." sqref="T30:AA30">
      <formula1>0</formula1>
      <formula2>0</formula2>
    </dataValidation>
  </dataValidations>
  <printOptions/>
  <pageMargins left="0.19652777777777777" right="0.31527777777777777" top="0.19652777777777777" bottom="0.31527777777777777" header="0.5118055555555555" footer="0.5118055555555555"/>
  <pageSetup horizontalDpi="300" verticalDpi="300"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indexed="23"/>
  </sheetPr>
  <dimension ref="A1:AU65"/>
  <sheetViews>
    <sheetView showGridLines="0" showRowColHeaders="0" workbookViewId="0" topLeftCell="A1">
      <selection activeCell="B4" sqref="B4"/>
    </sheetView>
  </sheetViews>
  <sheetFormatPr defaultColWidth="1.1484375" defaultRowHeight="15" zeroHeight="1"/>
  <cols>
    <col min="1" max="1" width="1.8515625" style="358" customWidth="1"/>
    <col min="2" max="40" width="2.140625" style="358" customWidth="1"/>
    <col min="41" max="45" width="1.7109375" style="358" customWidth="1"/>
    <col min="46" max="46" width="2.140625" style="358" customWidth="1"/>
    <col min="47" max="47" width="1.7109375" style="358" customWidth="1"/>
    <col min="48" max="16384" width="0" style="358" hidden="1" customWidth="1"/>
  </cols>
  <sheetData>
    <row r="1" spans="1:47" ht="12.7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row>
    <row r="2" spans="1:47" ht="12.75">
      <c r="A2" s="55"/>
      <c r="B2" s="359" t="s">
        <v>312</v>
      </c>
      <c r="C2" s="359"/>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row>
    <row r="3" spans="1:47" ht="12.75">
      <c r="A3" s="55"/>
      <c r="B3" s="55" t="s">
        <v>313</v>
      </c>
      <c r="C3" s="55"/>
      <c r="D3" s="55"/>
      <c r="E3" s="55"/>
      <c r="F3" s="55"/>
      <c r="G3" s="55"/>
      <c r="H3" s="55"/>
      <c r="I3" s="55"/>
      <c r="J3" s="55"/>
      <c r="K3" s="55" t="s">
        <v>314</v>
      </c>
      <c r="L3" s="55"/>
      <c r="M3" s="55"/>
      <c r="N3" s="55"/>
      <c r="O3" s="55"/>
      <c r="P3" s="55"/>
      <c r="Q3" s="55"/>
      <c r="R3" s="55"/>
      <c r="S3" s="55"/>
      <c r="T3" s="55" t="s">
        <v>315</v>
      </c>
      <c r="U3" s="55"/>
      <c r="V3" s="55"/>
      <c r="W3" s="55"/>
      <c r="X3" s="55"/>
      <c r="Y3" s="55"/>
      <c r="Z3" s="55"/>
      <c r="AA3" s="55"/>
      <c r="AB3" s="55"/>
      <c r="AC3" s="55" t="s">
        <v>316</v>
      </c>
      <c r="AD3" s="55"/>
      <c r="AE3" s="55"/>
      <c r="AF3" s="55"/>
      <c r="AG3" s="55"/>
      <c r="AH3" s="55"/>
      <c r="AI3" s="55"/>
      <c r="AJ3" s="55"/>
      <c r="AK3" s="55"/>
      <c r="AL3" s="55" t="s">
        <v>317</v>
      </c>
      <c r="AM3" s="55"/>
      <c r="AN3" s="55"/>
      <c r="AO3" s="55"/>
      <c r="AP3" s="55"/>
      <c r="AQ3" s="55"/>
      <c r="AR3" s="55"/>
      <c r="AS3" s="55"/>
      <c r="AT3" s="55"/>
      <c r="AU3" s="55"/>
    </row>
    <row r="4" spans="1:47" ht="21" customHeight="1">
      <c r="A4" s="55"/>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55"/>
    </row>
    <row r="5" spans="1:47" ht="12.7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row>
    <row r="6" spans="1:47" ht="12.75">
      <c r="A6" s="55"/>
      <c r="B6" s="359" t="s">
        <v>318</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row>
    <row r="7" spans="1:47" ht="12.75">
      <c r="A7" s="55"/>
      <c r="B7" s="55" t="s">
        <v>319</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row>
    <row r="8" spans="1:47" ht="16.5" customHeight="1">
      <c r="A8" s="55"/>
      <c r="B8" s="334"/>
      <c r="C8" s="334"/>
      <c r="D8" s="334"/>
      <c r="E8" s="334"/>
      <c r="F8" s="334"/>
      <c r="G8" s="334"/>
      <c r="H8" s="334"/>
      <c r="I8" s="334"/>
      <c r="J8" s="334"/>
      <c r="K8" s="334"/>
      <c r="L8" s="334"/>
      <c r="M8" s="334"/>
      <c r="N8" s="334"/>
      <c r="O8" s="334"/>
      <c r="P8" s="334"/>
      <c r="Q8" s="334"/>
      <c r="R8" s="334"/>
      <c r="S8" s="130" t="s">
        <v>320</v>
      </c>
      <c r="T8" s="130" t="s">
        <v>320</v>
      </c>
      <c r="U8" s="130"/>
      <c r="V8" s="130"/>
      <c r="W8" s="130"/>
      <c r="X8" s="130"/>
      <c r="Y8" s="130"/>
      <c r="Z8" s="130"/>
      <c r="AA8" s="130"/>
      <c r="AB8" s="130"/>
      <c r="AC8" s="130"/>
      <c r="AD8" s="130"/>
      <c r="AE8" s="130"/>
      <c r="AF8" s="130"/>
      <c r="AG8" s="130" t="s">
        <v>321</v>
      </c>
      <c r="AH8" s="130"/>
      <c r="AI8" s="130"/>
      <c r="AJ8" s="130"/>
      <c r="AK8" s="130"/>
      <c r="AL8" s="130"/>
      <c r="AM8" s="130"/>
      <c r="AN8" s="130"/>
      <c r="AO8" s="130"/>
      <c r="AP8" s="130"/>
      <c r="AQ8" s="130"/>
      <c r="AR8" s="130"/>
      <c r="AS8" s="130"/>
      <c r="AT8" s="130"/>
      <c r="AU8" s="55"/>
    </row>
    <row r="9" spans="1:47" ht="16.5" customHeight="1">
      <c r="A9" s="55"/>
      <c r="B9" s="334" t="s">
        <v>322</v>
      </c>
      <c r="C9" s="334"/>
      <c r="D9" s="334"/>
      <c r="E9" s="334"/>
      <c r="F9" s="334"/>
      <c r="G9" s="334"/>
      <c r="H9" s="334"/>
      <c r="I9" s="334"/>
      <c r="J9" s="334"/>
      <c r="K9" s="334"/>
      <c r="L9" s="334"/>
      <c r="M9" s="334"/>
      <c r="N9" s="334"/>
      <c r="O9" s="334"/>
      <c r="P9" s="334"/>
      <c r="Q9" s="334"/>
      <c r="R9" s="334"/>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55"/>
    </row>
    <row r="10" spans="1:47" ht="16.5" customHeight="1">
      <c r="A10" s="55"/>
      <c r="B10" s="334" t="s">
        <v>323</v>
      </c>
      <c r="C10" s="334"/>
      <c r="D10" s="334"/>
      <c r="E10" s="334"/>
      <c r="F10" s="334"/>
      <c r="G10" s="334"/>
      <c r="H10" s="334"/>
      <c r="I10" s="334"/>
      <c r="J10" s="334"/>
      <c r="K10" s="334"/>
      <c r="L10" s="334"/>
      <c r="M10" s="334"/>
      <c r="N10" s="334"/>
      <c r="O10" s="334"/>
      <c r="P10" s="334"/>
      <c r="Q10" s="334"/>
      <c r="R10" s="334"/>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55"/>
    </row>
    <row r="11" spans="1:47" ht="16.5" customHeight="1">
      <c r="A11" s="55"/>
      <c r="B11" s="334" t="s">
        <v>324</v>
      </c>
      <c r="C11" s="334"/>
      <c r="D11" s="334"/>
      <c r="E11" s="334"/>
      <c r="F11" s="334"/>
      <c r="G11" s="334"/>
      <c r="H11" s="334"/>
      <c r="I11" s="334"/>
      <c r="J11" s="334"/>
      <c r="K11" s="334"/>
      <c r="L11" s="334"/>
      <c r="M11" s="334"/>
      <c r="N11" s="334"/>
      <c r="O11" s="334"/>
      <c r="P11" s="334"/>
      <c r="Q11" s="334"/>
      <c r="R11" s="334"/>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55"/>
    </row>
    <row r="12" spans="1:47" ht="16.5" customHeight="1">
      <c r="A12" s="55"/>
      <c r="B12" s="334" t="s">
        <v>325</v>
      </c>
      <c r="C12" s="334"/>
      <c r="D12" s="334"/>
      <c r="E12" s="334"/>
      <c r="F12" s="334"/>
      <c r="G12" s="334"/>
      <c r="H12" s="334"/>
      <c r="I12" s="334"/>
      <c r="J12" s="334"/>
      <c r="K12" s="334"/>
      <c r="L12" s="334"/>
      <c r="M12" s="334"/>
      <c r="N12" s="334"/>
      <c r="O12" s="334"/>
      <c r="P12" s="334"/>
      <c r="Q12" s="334"/>
      <c r="R12" s="334"/>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55"/>
    </row>
    <row r="13" spans="1:47" ht="16.5" customHeight="1">
      <c r="A13" s="55"/>
      <c r="B13" s="334" t="s">
        <v>326</v>
      </c>
      <c r="C13" s="334"/>
      <c r="D13" s="334"/>
      <c r="E13" s="334"/>
      <c r="F13" s="334"/>
      <c r="G13" s="334"/>
      <c r="H13" s="334"/>
      <c r="I13" s="334"/>
      <c r="J13" s="334"/>
      <c r="K13" s="334"/>
      <c r="L13" s="334"/>
      <c r="M13" s="334"/>
      <c r="N13" s="334"/>
      <c r="O13" s="334"/>
      <c r="P13" s="334"/>
      <c r="Q13" s="334"/>
      <c r="R13" s="334"/>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55"/>
    </row>
    <row r="14" spans="1:47" ht="16.5" customHeight="1">
      <c r="A14" s="55"/>
      <c r="B14" s="334" t="s">
        <v>327</v>
      </c>
      <c r="C14" s="334"/>
      <c r="D14" s="334"/>
      <c r="E14" s="334"/>
      <c r="F14" s="334"/>
      <c r="G14" s="334"/>
      <c r="H14" s="334"/>
      <c r="I14" s="334"/>
      <c r="J14" s="334"/>
      <c r="K14" s="334"/>
      <c r="L14" s="334"/>
      <c r="M14" s="334"/>
      <c r="N14" s="334"/>
      <c r="O14" s="334"/>
      <c r="P14" s="334"/>
      <c r="Q14" s="334"/>
      <c r="R14" s="334"/>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55"/>
    </row>
    <row r="15" spans="1:47" ht="16.5" customHeight="1">
      <c r="A15" s="55"/>
      <c r="B15" s="334" t="s">
        <v>328</v>
      </c>
      <c r="C15" s="334"/>
      <c r="D15" s="334"/>
      <c r="E15" s="334"/>
      <c r="F15" s="334"/>
      <c r="G15" s="334"/>
      <c r="H15" s="334"/>
      <c r="I15" s="334"/>
      <c r="J15" s="334"/>
      <c r="K15" s="334"/>
      <c r="L15" s="334"/>
      <c r="M15" s="334"/>
      <c r="N15" s="334"/>
      <c r="O15" s="334"/>
      <c r="P15" s="334"/>
      <c r="Q15" s="334"/>
      <c r="R15" s="334"/>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55"/>
    </row>
    <row r="16" spans="1:47" ht="16.5" customHeight="1">
      <c r="A16" s="55"/>
      <c r="B16" s="334" t="s">
        <v>329</v>
      </c>
      <c r="C16" s="334"/>
      <c r="D16" s="334"/>
      <c r="E16" s="334"/>
      <c r="F16" s="334"/>
      <c r="G16" s="334"/>
      <c r="H16" s="334"/>
      <c r="I16" s="334"/>
      <c r="J16" s="334"/>
      <c r="K16" s="334"/>
      <c r="L16" s="334"/>
      <c r="M16" s="334"/>
      <c r="N16" s="334"/>
      <c r="O16" s="334"/>
      <c r="P16" s="334"/>
      <c r="Q16" s="334"/>
      <c r="R16" s="334"/>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55"/>
    </row>
    <row r="17" spans="1:47" ht="12.7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row>
    <row r="18" spans="1:47" ht="15.75" customHeight="1">
      <c r="A18" s="55"/>
      <c r="B18" s="360" t="s">
        <v>330</v>
      </c>
      <c r="C18" s="128"/>
      <c r="D18" s="128"/>
      <c r="E18" s="345"/>
      <c r="F18" s="345"/>
      <c r="G18" s="345"/>
      <c r="H18" s="345"/>
      <c r="I18" s="345"/>
      <c r="J18" s="345"/>
      <c r="K18" s="345"/>
      <c r="L18" s="345"/>
      <c r="M18" s="345"/>
      <c r="N18" s="345"/>
      <c r="O18" s="345"/>
      <c r="P18" s="345"/>
      <c r="Q18" s="345"/>
      <c r="R18" s="34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row>
    <row r="19" spans="1:47" s="362" customFormat="1" ht="12.75">
      <c r="A19" s="361"/>
      <c r="B19" s="361" t="s">
        <v>331</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row>
    <row r="20" spans="1:47" ht="12.7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row>
    <row r="21" spans="1:47" ht="12.75">
      <c r="A21" s="55"/>
      <c r="B21" s="359" t="s">
        <v>332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row>
    <row r="22" spans="1:47" ht="12.75">
      <c r="A22" s="55"/>
      <c r="B22" s="130" t="s">
        <v>333</v>
      </c>
      <c r="C22" s="130"/>
      <c r="D22" s="363" t="s">
        <v>334</v>
      </c>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4"/>
      <c r="AK22" s="130" t="s">
        <v>335</v>
      </c>
      <c r="AL22" s="130"/>
      <c r="AM22" s="130"/>
      <c r="AN22" s="130"/>
      <c r="AO22" s="130"/>
      <c r="AP22" s="130"/>
      <c r="AQ22" s="130"/>
      <c r="AR22" s="130"/>
      <c r="AS22" s="130"/>
      <c r="AT22" s="130"/>
      <c r="AU22" s="55"/>
    </row>
    <row r="23" spans="1:47" ht="12.75">
      <c r="A23" s="55"/>
      <c r="B23" s="130"/>
      <c r="C23" s="130"/>
      <c r="D23" s="364" t="s">
        <v>336</v>
      </c>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6"/>
      <c r="AK23" s="130"/>
      <c r="AL23" s="130"/>
      <c r="AM23" s="130"/>
      <c r="AN23" s="130"/>
      <c r="AO23" s="130"/>
      <c r="AP23" s="130"/>
      <c r="AQ23" s="130"/>
      <c r="AR23" s="130"/>
      <c r="AS23" s="130"/>
      <c r="AT23" s="130"/>
      <c r="AU23" s="55"/>
    </row>
    <row r="24" spans="1:47" ht="14.25" customHeight="1">
      <c r="A24" s="55"/>
      <c r="B24" s="130" t="s">
        <v>337</v>
      </c>
      <c r="C24" s="130"/>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45"/>
      <c r="AL24" s="345"/>
      <c r="AM24" s="345"/>
      <c r="AN24" s="345"/>
      <c r="AO24" s="345"/>
      <c r="AP24" s="345"/>
      <c r="AQ24" s="345"/>
      <c r="AR24" s="345"/>
      <c r="AS24" s="345"/>
      <c r="AT24" s="345"/>
      <c r="AU24" s="55"/>
    </row>
    <row r="25" spans="1:47" ht="14.25" customHeight="1">
      <c r="A25" s="55"/>
      <c r="B25" s="130" t="s">
        <v>338</v>
      </c>
      <c r="C25" s="130"/>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45"/>
      <c r="AL25" s="345"/>
      <c r="AM25" s="345"/>
      <c r="AN25" s="345"/>
      <c r="AO25" s="345"/>
      <c r="AP25" s="345"/>
      <c r="AQ25" s="345"/>
      <c r="AR25" s="345"/>
      <c r="AS25" s="345"/>
      <c r="AT25" s="345"/>
      <c r="AU25" s="55"/>
    </row>
    <row r="26" spans="1:47" ht="14.25" customHeight="1">
      <c r="A26" s="55"/>
      <c r="B26" s="130" t="s">
        <v>339</v>
      </c>
      <c r="C26" s="130"/>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45"/>
      <c r="AL26" s="345"/>
      <c r="AM26" s="345"/>
      <c r="AN26" s="345"/>
      <c r="AO26" s="345"/>
      <c r="AP26" s="345"/>
      <c r="AQ26" s="345"/>
      <c r="AR26" s="345"/>
      <c r="AS26" s="345"/>
      <c r="AT26" s="345"/>
      <c r="AU26" s="55"/>
    </row>
    <row r="27" spans="1:47" ht="14.25" customHeight="1">
      <c r="A27" s="55"/>
      <c r="B27" s="130" t="s">
        <v>340</v>
      </c>
      <c r="C27" s="130"/>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45"/>
      <c r="AL27" s="345"/>
      <c r="AM27" s="345"/>
      <c r="AN27" s="345"/>
      <c r="AO27" s="345"/>
      <c r="AP27" s="345"/>
      <c r="AQ27" s="345"/>
      <c r="AR27" s="345"/>
      <c r="AS27" s="345"/>
      <c r="AT27" s="345"/>
      <c r="AU27" s="55"/>
    </row>
    <row r="28" spans="1:47" ht="12.7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row>
    <row r="29" spans="1:47" ht="12.75">
      <c r="A29" s="55"/>
      <c r="B29" s="130" t="s">
        <v>333</v>
      </c>
      <c r="C29" s="130"/>
      <c r="D29" s="363" t="s">
        <v>341</v>
      </c>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4"/>
      <c r="AK29" s="130" t="s">
        <v>335</v>
      </c>
      <c r="AL29" s="130"/>
      <c r="AM29" s="130"/>
      <c r="AN29" s="130"/>
      <c r="AO29" s="130"/>
      <c r="AP29" s="130"/>
      <c r="AQ29" s="130"/>
      <c r="AR29" s="130"/>
      <c r="AS29" s="130"/>
      <c r="AT29" s="130"/>
      <c r="AU29" s="55"/>
    </row>
    <row r="30" spans="1:47" ht="12.75">
      <c r="A30" s="55"/>
      <c r="B30" s="130"/>
      <c r="C30" s="130"/>
      <c r="D30" s="364" t="s">
        <v>336</v>
      </c>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6"/>
      <c r="AK30" s="130"/>
      <c r="AL30" s="130"/>
      <c r="AM30" s="130"/>
      <c r="AN30" s="130"/>
      <c r="AO30" s="130"/>
      <c r="AP30" s="130"/>
      <c r="AQ30" s="130"/>
      <c r="AR30" s="130"/>
      <c r="AS30" s="130"/>
      <c r="AT30" s="130"/>
      <c r="AU30" s="55"/>
    </row>
    <row r="31" spans="1:47" ht="14.25" customHeight="1">
      <c r="A31" s="55"/>
      <c r="B31" s="130" t="s">
        <v>337</v>
      </c>
      <c r="C31" s="130"/>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45"/>
      <c r="AL31" s="345"/>
      <c r="AM31" s="345"/>
      <c r="AN31" s="345"/>
      <c r="AO31" s="345"/>
      <c r="AP31" s="345"/>
      <c r="AQ31" s="345"/>
      <c r="AR31" s="345"/>
      <c r="AS31" s="345"/>
      <c r="AT31" s="345"/>
      <c r="AU31" s="55"/>
    </row>
    <row r="32" spans="1:47" ht="14.25" customHeight="1">
      <c r="A32" s="55"/>
      <c r="B32" s="130" t="s">
        <v>338</v>
      </c>
      <c r="C32" s="130"/>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45"/>
      <c r="AL32" s="345"/>
      <c r="AM32" s="345"/>
      <c r="AN32" s="345"/>
      <c r="AO32" s="345"/>
      <c r="AP32" s="345"/>
      <c r="AQ32" s="345"/>
      <c r="AR32" s="345"/>
      <c r="AS32" s="345"/>
      <c r="AT32" s="345"/>
      <c r="AU32" s="55"/>
    </row>
    <row r="33" spans="1:47" ht="14.25" customHeight="1">
      <c r="A33" s="55"/>
      <c r="B33" s="130" t="s">
        <v>339</v>
      </c>
      <c r="C33" s="130"/>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45"/>
      <c r="AL33" s="345"/>
      <c r="AM33" s="345"/>
      <c r="AN33" s="345"/>
      <c r="AO33" s="345"/>
      <c r="AP33" s="345"/>
      <c r="AQ33" s="345"/>
      <c r="AR33" s="345"/>
      <c r="AS33" s="345"/>
      <c r="AT33" s="345"/>
      <c r="AU33" s="55"/>
    </row>
    <row r="34" spans="1:47" ht="14.25" customHeight="1">
      <c r="A34" s="55"/>
      <c r="B34" s="130" t="s">
        <v>340</v>
      </c>
      <c r="C34" s="130"/>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45"/>
      <c r="AL34" s="345"/>
      <c r="AM34" s="345"/>
      <c r="AN34" s="345"/>
      <c r="AO34" s="345"/>
      <c r="AP34" s="345"/>
      <c r="AQ34" s="345"/>
      <c r="AR34" s="345"/>
      <c r="AS34" s="345"/>
      <c r="AT34" s="345"/>
      <c r="AU34" s="55"/>
    </row>
    <row r="35" spans="1:47" ht="12.7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row>
    <row r="36" spans="1:47" ht="12.75">
      <c r="A36" s="55"/>
      <c r="B36" s="359" t="s">
        <v>342</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row>
    <row r="37" spans="1:47" ht="12.75">
      <c r="A37" s="55"/>
      <c r="B37" s="360" t="s">
        <v>343</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9"/>
      <c r="AU37" s="55"/>
    </row>
    <row r="38" spans="1:47" ht="15" customHeight="1">
      <c r="A38" s="55"/>
      <c r="B38" s="363"/>
      <c r="C38" s="84"/>
      <c r="D38" s="368" t="s">
        <v>344</v>
      </c>
      <c r="E38" s="368"/>
      <c r="F38" s="368"/>
      <c r="G38" s="368"/>
      <c r="H38" s="368"/>
      <c r="I38" s="368"/>
      <c r="J38" s="368"/>
      <c r="K38" s="368" t="s">
        <v>345</v>
      </c>
      <c r="L38" s="368"/>
      <c r="M38" s="368"/>
      <c r="N38" s="368"/>
      <c r="O38" s="368"/>
      <c r="P38" s="368"/>
      <c r="Q38" s="368"/>
      <c r="R38" s="368"/>
      <c r="S38" s="368"/>
      <c r="T38" s="368"/>
      <c r="U38" s="368" t="s">
        <v>346</v>
      </c>
      <c r="V38" s="368"/>
      <c r="W38" s="368"/>
      <c r="X38" s="368"/>
      <c r="Y38" s="368"/>
      <c r="Z38" s="368"/>
      <c r="AA38" s="368"/>
      <c r="AB38" s="368"/>
      <c r="AC38" s="368"/>
      <c r="AD38" s="369"/>
      <c r="AE38" s="370"/>
      <c r="AF38" s="370"/>
      <c r="AG38" s="370" t="s">
        <v>347</v>
      </c>
      <c r="AH38" s="370"/>
      <c r="AI38" s="370"/>
      <c r="AJ38" s="370"/>
      <c r="AK38" s="371"/>
      <c r="AL38" s="369"/>
      <c r="AM38" s="370"/>
      <c r="AN38" s="370"/>
      <c r="AO38" s="370" t="s">
        <v>347</v>
      </c>
      <c r="AP38" s="370"/>
      <c r="AQ38" s="370"/>
      <c r="AR38" s="370"/>
      <c r="AS38" s="370"/>
      <c r="AT38" s="371"/>
      <c r="AU38" s="55"/>
    </row>
    <row r="39" spans="1:47" ht="12.75">
      <c r="A39" s="55"/>
      <c r="B39" s="364"/>
      <c r="C39" s="366"/>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4"/>
      <c r="AE39" s="365" t="s">
        <v>348</v>
      </c>
      <c r="AF39" s="365"/>
      <c r="AG39" s="365"/>
      <c r="AH39" s="365"/>
      <c r="AI39" s="365"/>
      <c r="AJ39" s="365"/>
      <c r="AK39" s="366"/>
      <c r="AL39" s="364"/>
      <c r="AM39" s="365" t="s">
        <v>349</v>
      </c>
      <c r="AN39" s="365"/>
      <c r="AO39" s="365"/>
      <c r="AP39" s="365"/>
      <c r="AQ39" s="365"/>
      <c r="AR39" s="365"/>
      <c r="AS39" s="365"/>
      <c r="AT39" s="366"/>
      <c r="AU39" s="55"/>
    </row>
    <row r="40" spans="1:47" ht="14.25" customHeight="1">
      <c r="A40" s="55"/>
      <c r="B40" s="130" t="s">
        <v>337</v>
      </c>
      <c r="C40" s="130"/>
      <c r="D40" s="372"/>
      <c r="E40" s="372"/>
      <c r="F40" s="372"/>
      <c r="G40" s="372"/>
      <c r="H40" s="372"/>
      <c r="I40" s="372"/>
      <c r="J40" s="372"/>
      <c r="K40" s="209"/>
      <c r="L40" s="209"/>
      <c r="M40" s="209"/>
      <c r="N40" s="209"/>
      <c r="O40" s="209"/>
      <c r="P40" s="209"/>
      <c r="Q40" s="209"/>
      <c r="R40" s="209"/>
      <c r="S40" s="209"/>
      <c r="T40" s="209"/>
      <c r="U40" s="180"/>
      <c r="V40" s="180"/>
      <c r="W40" s="180"/>
      <c r="X40" s="180"/>
      <c r="Y40" s="180"/>
      <c r="Z40" s="180"/>
      <c r="AA40" s="180"/>
      <c r="AB40" s="180"/>
      <c r="AC40" s="180"/>
      <c r="AD40" s="373"/>
      <c r="AE40" s="373"/>
      <c r="AF40" s="373"/>
      <c r="AG40" s="373"/>
      <c r="AH40" s="373"/>
      <c r="AI40" s="373"/>
      <c r="AJ40" s="373"/>
      <c r="AK40" s="373"/>
      <c r="AL40" s="373"/>
      <c r="AM40" s="373"/>
      <c r="AN40" s="373"/>
      <c r="AO40" s="373"/>
      <c r="AP40" s="373"/>
      <c r="AQ40" s="373"/>
      <c r="AR40" s="373"/>
      <c r="AS40" s="373"/>
      <c r="AT40" s="373"/>
      <c r="AU40" s="55"/>
    </row>
    <row r="41" spans="1:47" ht="14.25" customHeight="1">
      <c r="A41" s="55"/>
      <c r="B41" s="130" t="s">
        <v>338</v>
      </c>
      <c r="C41" s="130"/>
      <c r="D41" s="209"/>
      <c r="E41" s="209"/>
      <c r="F41" s="209"/>
      <c r="G41" s="209"/>
      <c r="H41" s="209"/>
      <c r="I41" s="209"/>
      <c r="J41" s="209"/>
      <c r="K41" s="209"/>
      <c r="L41" s="209"/>
      <c r="M41" s="209"/>
      <c r="N41" s="209"/>
      <c r="O41" s="209"/>
      <c r="P41" s="209"/>
      <c r="Q41" s="209"/>
      <c r="R41" s="209"/>
      <c r="S41" s="209"/>
      <c r="T41" s="209"/>
      <c r="U41" s="180"/>
      <c r="V41" s="180"/>
      <c r="W41" s="180"/>
      <c r="X41" s="180"/>
      <c r="Y41" s="180"/>
      <c r="Z41" s="180"/>
      <c r="AA41" s="180"/>
      <c r="AB41" s="180"/>
      <c r="AC41" s="180"/>
      <c r="AD41" s="373"/>
      <c r="AE41" s="373"/>
      <c r="AF41" s="373"/>
      <c r="AG41" s="373"/>
      <c r="AH41" s="373"/>
      <c r="AI41" s="373"/>
      <c r="AJ41" s="373"/>
      <c r="AK41" s="373"/>
      <c r="AL41" s="373"/>
      <c r="AM41" s="373"/>
      <c r="AN41" s="373"/>
      <c r="AO41" s="373"/>
      <c r="AP41" s="373"/>
      <c r="AQ41" s="373"/>
      <c r="AR41" s="373"/>
      <c r="AS41" s="373"/>
      <c r="AT41" s="373"/>
      <c r="AU41" s="55"/>
    </row>
    <row r="42" spans="1:47" ht="14.25" customHeight="1">
      <c r="A42" s="55"/>
      <c r="B42" s="130" t="s">
        <v>339</v>
      </c>
      <c r="C42" s="130"/>
      <c r="D42" s="209"/>
      <c r="E42" s="209"/>
      <c r="F42" s="209"/>
      <c r="G42" s="209"/>
      <c r="H42" s="209"/>
      <c r="I42" s="209"/>
      <c r="J42" s="209"/>
      <c r="K42" s="209"/>
      <c r="L42" s="209"/>
      <c r="M42" s="209"/>
      <c r="N42" s="209"/>
      <c r="O42" s="209"/>
      <c r="P42" s="209"/>
      <c r="Q42" s="209"/>
      <c r="R42" s="209"/>
      <c r="S42" s="209"/>
      <c r="T42" s="209"/>
      <c r="U42" s="180"/>
      <c r="V42" s="180"/>
      <c r="W42" s="180"/>
      <c r="X42" s="180"/>
      <c r="Y42" s="180"/>
      <c r="Z42" s="180"/>
      <c r="AA42" s="180"/>
      <c r="AB42" s="180"/>
      <c r="AC42" s="180"/>
      <c r="AD42" s="373"/>
      <c r="AE42" s="373"/>
      <c r="AF42" s="373"/>
      <c r="AG42" s="373"/>
      <c r="AH42" s="373"/>
      <c r="AI42" s="373"/>
      <c r="AJ42" s="373"/>
      <c r="AK42" s="373"/>
      <c r="AL42" s="373"/>
      <c r="AM42" s="373"/>
      <c r="AN42" s="373"/>
      <c r="AO42" s="373"/>
      <c r="AP42" s="373"/>
      <c r="AQ42" s="373"/>
      <c r="AR42" s="373"/>
      <c r="AS42" s="373"/>
      <c r="AT42" s="373"/>
      <c r="AU42" s="55"/>
    </row>
    <row r="43" spans="1:47" ht="12.75">
      <c r="A43" s="55"/>
      <c r="B43" s="359"/>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row>
    <row r="44" spans="1:47" ht="12.75">
      <c r="A44" s="55"/>
      <c r="B44" s="359" t="s">
        <v>350</v>
      </c>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row>
    <row r="45" spans="1:47" ht="12.75">
      <c r="A45" s="55"/>
      <c r="B45" s="360" t="s">
        <v>351</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9"/>
      <c r="AU45" s="55"/>
    </row>
    <row r="46" spans="1:47" ht="15" customHeight="1">
      <c r="A46" s="55"/>
      <c r="B46" s="363"/>
      <c r="C46" s="84"/>
      <c r="D46" s="368" t="s">
        <v>344</v>
      </c>
      <c r="E46" s="368"/>
      <c r="F46" s="368"/>
      <c r="G46" s="368"/>
      <c r="H46" s="368"/>
      <c r="I46" s="368"/>
      <c r="J46" s="368"/>
      <c r="K46" s="368" t="s">
        <v>345</v>
      </c>
      <c r="L46" s="368"/>
      <c r="M46" s="368"/>
      <c r="N46" s="368"/>
      <c r="O46" s="368"/>
      <c r="P46" s="368"/>
      <c r="Q46" s="368"/>
      <c r="R46" s="368"/>
      <c r="S46" s="368"/>
      <c r="T46" s="368"/>
      <c r="U46" s="368" t="s">
        <v>352</v>
      </c>
      <c r="V46" s="368"/>
      <c r="W46" s="368"/>
      <c r="X46" s="368"/>
      <c r="Y46" s="368"/>
      <c r="Z46" s="368"/>
      <c r="AA46" s="368"/>
      <c r="AB46" s="368"/>
      <c r="AC46" s="368"/>
      <c r="AD46" s="130" t="s">
        <v>353</v>
      </c>
      <c r="AE46" s="130"/>
      <c r="AF46" s="130"/>
      <c r="AG46" s="130"/>
      <c r="AH46" s="130"/>
      <c r="AI46" s="130"/>
      <c r="AJ46" s="130"/>
      <c r="AK46" s="130"/>
      <c r="AL46" s="130"/>
      <c r="AM46" s="130"/>
      <c r="AN46" s="130"/>
      <c r="AO46" s="130"/>
      <c r="AP46" s="130"/>
      <c r="AQ46" s="130"/>
      <c r="AR46" s="130"/>
      <c r="AS46" s="130"/>
      <c r="AT46" s="130"/>
      <c r="AU46" s="55"/>
    </row>
    <row r="47" spans="1:47" ht="12.75">
      <c r="A47" s="55"/>
      <c r="B47" s="364"/>
      <c r="C47" s="366"/>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130"/>
      <c r="AE47" s="130"/>
      <c r="AF47" s="130"/>
      <c r="AG47" s="130"/>
      <c r="AH47" s="130"/>
      <c r="AI47" s="130"/>
      <c r="AJ47" s="130"/>
      <c r="AK47" s="130"/>
      <c r="AL47" s="130"/>
      <c r="AM47" s="130"/>
      <c r="AN47" s="130"/>
      <c r="AO47" s="130"/>
      <c r="AP47" s="130"/>
      <c r="AQ47" s="130"/>
      <c r="AR47" s="130"/>
      <c r="AS47" s="130"/>
      <c r="AT47" s="130"/>
      <c r="AU47" s="55"/>
    </row>
    <row r="48" spans="1:47" ht="14.25" customHeight="1">
      <c r="A48" s="55"/>
      <c r="B48" s="130" t="s">
        <v>337</v>
      </c>
      <c r="C48" s="130"/>
      <c r="D48" s="209"/>
      <c r="E48" s="209"/>
      <c r="F48" s="209"/>
      <c r="G48" s="209"/>
      <c r="H48" s="209"/>
      <c r="I48" s="209"/>
      <c r="J48" s="209"/>
      <c r="K48" s="209"/>
      <c r="L48" s="209"/>
      <c r="M48" s="209"/>
      <c r="N48" s="209"/>
      <c r="O48" s="209"/>
      <c r="P48" s="209"/>
      <c r="Q48" s="209"/>
      <c r="R48" s="209"/>
      <c r="S48" s="209"/>
      <c r="T48" s="209"/>
      <c r="U48" s="180"/>
      <c r="V48" s="180"/>
      <c r="W48" s="180"/>
      <c r="X48" s="180"/>
      <c r="Y48" s="180"/>
      <c r="Z48" s="180"/>
      <c r="AA48" s="180"/>
      <c r="AB48" s="180"/>
      <c r="AC48" s="180"/>
      <c r="AD48" s="374"/>
      <c r="AE48" s="374"/>
      <c r="AF48" s="374"/>
      <c r="AG48" s="374"/>
      <c r="AH48" s="374"/>
      <c r="AI48" s="374"/>
      <c r="AJ48" s="374"/>
      <c r="AK48" s="374"/>
      <c r="AL48" s="374"/>
      <c r="AM48" s="374"/>
      <c r="AN48" s="374"/>
      <c r="AO48" s="374"/>
      <c r="AP48" s="374"/>
      <c r="AQ48" s="374"/>
      <c r="AR48" s="374"/>
      <c r="AS48" s="374"/>
      <c r="AT48" s="374"/>
      <c r="AU48" s="55"/>
    </row>
    <row r="49" spans="1:47" ht="14.25" customHeight="1">
      <c r="A49" s="55"/>
      <c r="B49" s="130" t="s">
        <v>338</v>
      </c>
      <c r="C49" s="130"/>
      <c r="D49" s="209"/>
      <c r="E49" s="209"/>
      <c r="F49" s="209"/>
      <c r="G49" s="209"/>
      <c r="H49" s="209"/>
      <c r="I49" s="209"/>
      <c r="J49" s="209"/>
      <c r="K49" s="209"/>
      <c r="L49" s="209"/>
      <c r="M49" s="209"/>
      <c r="N49" s="209"/>
      <c r="O49" s="209"/>
      <c r="P49" s="209"/>
      <c r="Q49" s="209"/>
      <c r="R49" s="209"/>
      <c r="S49" s="209"/>
      <c r="T49" s="209"/>
      <c r="U49" s="180"/>
      <c r="V49" s="180"/>
      <c r="W49" s="180"/>
      <c r="X49" s="180"/>
      <c r="Y49" s="180"/>
      <c r="Z49" s="180"/>
      <c r="AA49" s="180"/>
      <c r="AB49" s="180"/>
      <c r="AC49" s="180"/>
      <c r="AD49" s="374"/>
      <c r="AE49" s="374"/>
      <c r="AF49" s="374"/>
      <c r="AG49" s="374"/>
      <c r="AH49" s="374"/>
      <c r="AI49" s="374"/>
      <c r="AJ49" s="374"/>
      <c r="AK49" s="374"/>
      <c r="AL49" s="374"/>
      <c r="AM49" s="374"/>
      <c r="AN49" s="374"/>
      <c r="AO49" s="374"/>
      <c r="AP49" s="374"/>
      <c r="AQ49" s="374"/>
      <c r="AR49" s="374"/>
      <c r="AS49" s="374"/>
      <c r="AT49" s="374"/>
      <c r="AU49" s="55"/>
    </row>
    <row r="50" spans="1:47" ht="12.75">
      <c r="A50" s="55"/>
      <c r="B50" s="359"/>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row>
    <row r="51" spans="1:47" ht="12.75">
      <c r="A51" s="55"/>
      <c r="B51" s="359" t="s">
        <v>354</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row>
    <row r="52" spans="1:47" ht="12.75">
      <c r="A52" s="55"/>
      <c r="B52" s="360" t="s">
        <v>355</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9"/>
      <c r="AU52" s="55"/>
    </row>
    <row r="53" spans="1:47" ht="15" customHeight="1">
      <c r="A53" s="55"/>
      <c r="B53" s="363"/>
      <c r="C53" s="84"/>
      <c r="D53" s="368" t="s">
        <v>344</v>
      </c>
      <c r="E53" s="368"/>
      <c r="F53" s="368"/>
      <c r="G53" s="368"/>
      <c r="H53" s="368"/>
      <c r="I53" s="368"/>
      <c r="J53" s="368"/>
      <c r="K53" s="368" t="s">
        <v>345</v>
      </c>
      <c r="L53" s="368"/>
      <c r="M53" s="368"/>
      <c r="N53" s="368"/>
      <c r="O53" s="368"/>
      <c r="P53" s="368"/>
      <c r="Q53" s="368"/>
      <c r="R53" s="368"/>
      <c r="S53" s="368"/>
      <c r="T53" s="368"/>
      <c r="U53" s="368" t="s">
        <v>346</v>
      </c>
      <c r="V53" s="368"/>
      <c r="W53" s="368"/>
      <c r="X53" s="368"/>
      <c r="Y53" s="368"/>
      <c r="Z53" s="368"/>
      <c r="AA53" s="368"/>
      <c r="AB53" s="368"/>
      <c r="AC53" s="368"/>
      <c r="AD53" s="130" t="s">
        <v>353</v>
      </c>
      <c r="AE53" s="130"/>
      <c r="AF53" s="130"/>
      <c r="AG53" s="130"/>
      <c r="AH53" s="130"/>
      <c r="AI53" s="130"/>
      <c r="AJ53" s="130"/>
      <c r="AK53" s="130"/>
      <c r="AL53" s="130"/>
      <c r="AM53" s="130"/>
      <c r="AN53" s="130"/>
      <c r="AO53" s="130"/>
      <c r="AP53" s="130"/>
      <c r="AQ53" s="130"/>
      <c r="AR53" s="130"/>
      <c r="AS53" s="130"/>
      <c r="AT53" s="130"/>
      <c r="AU53" s="55"/>
    </row>
    <row r="54" spans="1:47" ht="12.75">
      <c r="A54" s="55"/>
      <c r="B54" s="364"/>
      <c r="C54" s="366"/>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130"/>
      <c r="AE54" s="130"/>
      <c r="AF54" s="130"/>
      <c r="AG54" s="130"/>
      <c r="AH54" s="130"/>
      <c r="AI54" s="130"/>
      <c r="AJ54" s="130"/>
      <c r="AK54" s="130"/>
      <c r="AL54" s="130"/>
      <c r="AM54" s="130"/>
      <c r="AN54" s="130"/>
      <c r="AO54" s="130"/>
      <c r="AP54" s="130"/>
      <c r="AQ54" s="130"/>
      <c r="AR54" s="130"/>
      <c r="AS54" s="130"/>
      <c r="AT54" s="130"/>
      <c r="AU54" s="55"/>
    </row>
    <row r="55" spans="1:47" ht="14.25" customHeight="1">
      <c r="A55" s="55"/>
      <c r="B55" s="130" t="s">
        <v>337</v>
      </c>
      <c r="C55" s="130"/>
      <c r="D55" s="209"/>
      <c r="E55" s="209"/>
      <c r="F55" s="209"/>
      <c r="G55" s="209"/>
      <c r="H55" s="209"/>
      <c r="I55" s="209"/>
      <c r="J55" s="209"/>
      <c r="K55" s="209"/>
      <c r="L55" s="209"/>
      <c r="M55" s="209"/>
      <c r="N55" s="209"/>
      <c r="O55" s="209"/>
      <c r="P55" s="209"/>
      <c r="Q55" s="209"/>
      <c r="R55" s="209"/>
      <c r="S55" s="209"/>
      <c r="T55" s="209"/>
      <c r="U55" s="180"/>
      <c r="V55" s="180"/>
      <c r="W55" s="180"/>
      <c r="X55" s="180"/>
      <c r="Y55" s="180"/>
      <c r="Z55" s="180"/>
      <c r="AA55" s="180"/>
      <c r="AB55" s="180"/>
      <c r="AC55" s="180"/>
      <c r="AD55" s="374"/>
      <c r="AE55" s="374"/>
      <c r="AF55" s="374"/>
      <c r="AG55" s="374"/>
      <c r="AH55" s="374"/>
      <c r="AI55" s="374"/>
      <c r="AJ55" s="374"/>
      <c r="AK55" s="374"/>
      <c r="AL55" s="374"/>
      <c r="AM55" s="374"/>
      <c r="AN55" s="374"/>
      <c r="AO55" s="374"/>
      <c r="AP55" s="374"/>
      <c r="AQ55" s="374"/>
      <c r="AR55" s="374"/>
      <c r="AS55" s="374"/>
      <c r="AT55" s="374"/>
      <c r="AU55" s="55"/>
    </row>
    <row r="56" spans="1:47" ht="12.75">
      <c r="A56" s="55"/>
      <c r="B56" s="359"/>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row>
    <row r="57" spans="1:47" ht="12.75">
      <c r="A57" s="55"/>
      <c r="B57" s="359" t="s">
        <v>356</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row>
    <row r="58" spans="1:47" ht="12.75">
      <c r="A58" s="55"/>
      <c r="B58" s="363" t="s">
        <v>357</v>
      </c>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4"/>
      <c r="AH58" s="375" t="s">
        <v>346</v>
      </c>
      <c r="AI58" s="375"/>
      <c r="AJ58" s="375"/>
      <c r="AK58" s="375"/>
      <c r="AL58" s="375"/>
      <c r="AM58" s="375"/>
      <c r="AN58" s="375"/>
      <c r="AO58" s="375"/>
      <c r="AP58" s="375"/>
      <c r="AQ58" s="376" t="s">
        <v>358</v>
      </c>
      <c r="AR58" s="377"/>
      <c r="AS58" s="55"/>
      <c r="AT58" s="55"/>
      <c r="AU58" s="55"/>
    </row>
    <row r="59" spans="1:47" ht="14.25" customHeight="1">
      <c r="A59" s="55"/>
      <c r="B59" s="364" t="s">
        <v>359</v>
      </c>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6"/>
      <c r="AH59" s="378"/>
      <c r="AI59" s="378"/>
      <c r="AJ59" s="378"/>
      <c r="AK59" s="378"/>
      <c r="AL59" s="378"/>
      <c r="AM59" s="378"/>
      <c r="AN59" s="378"/>
      <c r="AO59" s="378"/>
      <c r="AP59" s="378"/>
      <c r="AQ59" s="378"/>
      <c r="AR59" s="378"/>
      <c r="AS59" s="55"/>
      <c r="AT59" s="55"/>
      <c r="AU59" s="55"/>
    </row>
    <row r="60" spans="1:47" ht="5.2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row>
    <row r="61" spans="1:47" ht="12.75">
      <c r="A61" s="55"/>
      <c r="B61" s="361" t="s">
        <v>360</v>
      </c>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55"/>
      <c r="AF61" s="55"/>
      <c r="AG61" s="55"/>
      <c r="AH61" s="55"/>
      <c r="AI61" s="55"/>
      <c r="AJ61" s="55"/>
      <c r="AK61" s="55"/>
      <c r="AL61" s="55"/>
      <c r="AM61" s="55"/>
      <c r="AN61" s="55"/>
      <c r="AO61" s="55"/>
      <c r="AP61" s="55"/>
      <c r="AQ61" s="55"/>
      <c r="AR61" s="55"/>
      <c r="AS61" s="55"/>
      <c r="AT61" s="55"/>
      <c r="AU61" s="55"/>
    </row>
    <row r="62" spans="1:47" ht="12.75">
      <c r="A62" s="55"/>
      <c r="B62" s="361" t="s">
        <v>361</v>
      </c>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55"/>
      <c r="AF62" s="55"/>
      <c r="AG62" s="55"/>
      <c r="AH62" s="55"/>
      <c r="AI62" s="55"/>
      <c r="AJ62" s="55"/>
      <c r="AK62" s="55"/>
      <c r="AL62" s="55"/>
      <c r="AM62" s="55"/>
      <c r="AN62" s="55"/>
      <c r="AO62" s="55"/>
      <c r="AP62" s="55"/>
      <c r="AQ62" s="55"/>
      <c r="AR62" s="55"/>
      <c r="AS62" s="55"/>
      <c r="AT62" s="55"/>
      <c r="AU62" s="55"/>
    </row>
    <row r="63" spans="1:47" ht="12.7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row>
    <row r="64" spans="1:47" ht="12.75">
      <c r="A64" s="55"/>
      <c r="B64" s="300"/>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row>
    <row r="65" spans="1:47" ht="12.7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row>
  </sheetData>
  <sheetProtection sheet="1" selectLockedCells="1"/>
  <mergeCells count="108">
    <mergeCell ref="B4:J4"/>
    <mergeCell ref="K4:S4"/>
    <mergeCell ref="T4:AB4"/>
    <mergeCell ref="AC4:AK4"/>
    <mergeCell ref="AL4:AT4"/>
    <mergeCell ref="B8:R8"/>
    <mergeCell ref="S8:AF8"/>
    <mergeCell ref="AG8:AT8"/>
    <mergeCell ref="B9:R9"/>
    <mergeCell ref="S9:AF9"/>
    <mergeCell ref="AG9:AT9"/>
    <mergeCell ref="B10:R10"/>
    <mergeCell ref="S10:AF10"/>
    <mergeCell ref="AG10:AT10"/>
    <mergeCell ref="B11:R11"/>
    <mergeCell ref="S11:AF11"/>
    <mergeCell ref="AG11:AT11"/>
    <mergeCell ref="B12:R12"/>
    <mergeCell ref="S12:AF12"/>
    <mergeCell ref="AG12:AT12"/>
    <mergeCell ref="B13:R13"/>
    <mergeCell ref="S13:AF13"/>
    <mergeCell ref="AG13:AT13"/>
    <mergeCell ref="B14:R14"/>
    <mergeCell ref="S14:AF14"/>
    <mergeCell ref="AG14:AT14"/>
    <mergeCell ref="B15:R15"/>
    <mergeCell ref="S15:AF15"/>
    <mergeCell ref="AG15:AT15"/>
    <mergeCell ref="B16:R16"/>
    <mergeCell ref="S16:AF16"/>
    <mergeCell ref="AG16:AT16"/>
    <mergeCell ref="E18:R18"/>
    <mergeCell ref="B22:C23"/>
    <mergeCell ref="AK22:AT23"/>
    <mergeCell ref="B24:C24"/>
    <mergeCell ref="D24:AJ24"/>
    <mergeCell ref="AK24:AT24"/>
    <mergeCell ref="B25:C25"/>
    <mergeCell ref="D25:AJ25"/>
    <mergeCell ref="AK25:AT25"/>
    <mergeCell ref="B26:C26"/>
    <mergeCell ref="D26:AJ26"/>
    <mergeCell ref="AK26:AT26"/>
    <mergeCell ref="B27:C27"/>
    <mergeCell ref="D27:AJ27"/>
    <mergeCell ref="AK27:AT27"/>
    <mergeCell ref="B29:C30"/>
    <mergeCell ref="AK29:AT30"/>
    <mergeCell ref="B31:C31"/>
    <mergeCell ref="D31:AJ31"/>
    <mergeCell ref="AK31:AT31"/>
    <mergeCell ref="B32:C32"/>
    <mergeCell ref="D32:AJ32"/>
    <mergeCell ref="AK32:AT32"/>
    <mergeCell ref="B33:C33"/>
    <mergeCell ref="D33:AJ33"/>
    <mergeCell ref="AK33:AT33"/>
    <mergeCell ref="B34:C34"/>
    <mergeCell ref="D34:AJ34"/>
    <mergeCell ref="AK34:AT34"/>
    <mergeCell ref="D38:J39"/>
    <mergeCell ref="K38:T39"/>
    <mergeCell ref="U38:AC39"/>
    <mergeCell ref="B40:C40"/>
    <mergeCell ref="D40:J40"/>
    <mergeCell ref="K40:T40"/>
    <mergeCell ref="U40:AC40"/>
    <mergeCell ref="AD40:AK40"/>
    <mergeCell ref="AL40:AT40"/>
    <mergeCell ref="B41:C41"/>
    <mergeCell ref="D41:J41"/>
    <mergeCell ref="K41:T41"/>
    <mergeCell ref="U41:AC41"/>
    <mergeCell ref="AD41:AK41"/>
    <mergeCell ref="AL41:AT41"/>
    <mergeCell ref="B42:C42"/>
    <mergeCell ref="D42:J42"/>
    <mergeCell ref="K42:T42"/>
    <mergeCell ref="U42:AC42"/>
    <mergeCell ref="AD42:AK42"/>
    <mergeCell ref="AL42:AT42"/>
    <mergeCell ref="D46:J47"/>
    <mergeCell ref="K46:T47"/>
    <mergeCell ref="U46:AC47"/>
    <mergeCell ref="AD46:AT47"/>
    <mergeCell ref="B48:C48"/>
    <mergeCell ref="D48:J48"/>
    <mergeCell ref="K48:T48"/>
    <mergeCell ref="U48:AC48"/>
    <mergeCell ref="AD48:AT48"/>
    <mergeCell ref="B49:C49"/>
    <mergeCell ref="D49:J49"/>
    <mergeCell ref="K49:T49"/>
    <mergeCell ref="U49:AC49"/>
    <mergeCell ref="AD49:AT49"/>
    <mergeCell ref="D53:J54"/>
    <mergeCell ref="K53:T54"/>
    <mergeCell ref="U53:AC54"/>
    <mergeCell ref="AD53:AT54"/>
    <mergeCell ref="B55:C55"/>
    <mergeCell ref="D55:J55"/>
    <mergeCell ref="K55:T55"/>
    <mergeCell ref="U55:AC55"/>
    <mergeCell ref="AD55:AT55"/>
    <mergeCell ref="AH58:AP58"/>
    <mergeCell ref="AH59:AP59"/>
    <mergeCell ref="AQ59:AR59"/>
  </mergeCells>
  <dataValidations count="2">
    <dataValidation allowBlank="1" showInputMessage="1" showErrorMessage="1" prompt="Zde se vyplňují nepeněžní příjmy či daňové úpravy (například když ke klientovi místo sjednané finanční odměny můžete chodit zdarma do kadeřnictví nebo vám bezplatně půjčil na několik týdnů auto). Podkladem je daňová evidence či účetnictví." sqref="D24:AJ24">
      <formula1>0</formula1>
      <formula2>0</formula2>
    </dataValidation>
    <dataValidation allowBlank="1" showInputMessage="1" showErrorMessage="1" prompt="Uveďte daňové úpravy a výdaje, které daňový základ snižují (patří sem například odpisy hmotného majetku a tvorba rezerv). Podkladem jsou údaje z daňové evidence či účetnictví." sqref="D31:AJ31">
      <formula1>0</formula1>
      <formula2>0</formula2>
    </dataValidation>
  </dataValidations>
  <printOptions horizontalCentered="1"/>
  <pageMargins left="0.19652777777777777" right="0.19652777777777777" top="0.19652777777777777" bottom="0.196527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23"/>
  </sheetPr>
  <dimension ref="A1:AI51"/>
  <sheetViews>
    <sheetView showGridLines="0" showRowColHeaders="0" workbookViewId="0" topLeftCell="A1">
      <selection activeCell="U19" sqref="U19"/>
    </sheetView>
  </sheetViews>
  <sheetFormatPr defaultColWidth="1.1484375" defaultRowHeight="15" zeroHeight="1"/>
  <cols>
    <col min="1" max="1" width="1.7109375" style="358" customWidth="1"/>
    <col min="2" max="16" width="2.8515625" style="358" customWidth="1"/>
    <col min="17" max="17" width="1.8515625" style="358" customWidth="1"/>
    <col min="18" max="18" width="2.28125" style="358" customWidth="1"/>
    <col min="19" max="31" width="2.8515625" style="358" customWidth="1"/>
    <col min="32" max="32" width="3.7109375" style="358" customWidth="1"/>
    <col min="33" max="33" width="1.8515625" style="358" customWidth="1"/>
    <col min="34" max="34" width="3.28125" style="358" customWidth="1"/>
    <col min="35" max="35" width="1.57421875" style="358" customWidth="1"/>
    <col min="36" max="16384" width="0" style="358" hidden="1" customWidth="1"/>
  </cols>
  <sheetData>
    <row r="1" spans="1:35" ht="12.7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ht="12.7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row>
    <row r="3" spans="1:35" ht="12.7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row>
    <row r="4" spans="1:35" ht="12.7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row>
    <row r="5" spans="1:35" ht="12.7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row>
    <row r="6" spans="1:35" ht="12.7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row>
    <row r="7" spans="1:35" ht="12.7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row>
    <row r="8" spans="1:35" ht="12.7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row>
    <row r="9" spans="1:35" ht="12.7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row>
    <row r="10" spans="1:35" ht="12.7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row>
    <row r="11" spans="1:35" ht="12.7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row>
    <row r="12" spans="1:35" ht="12.7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row>
    <row r="13" spans="1:35" ht="12.7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row>
    <row r="14" spans="1:35" ht="12.7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row>
    <row r="15" spans="1:35" ht="12.7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row>
    <row r="16" spans="1:35" ht="19.5" customHeight="1">
      <c r="A16" s="55"/>
      <c r="B16" s="334" t="s">
        <v>362</v>
      </c>
      <c r="C16" s="334"/>
      <c r="D16" s="334"/>
      <c r="E16" s="334"/>
      <c r="F16" s="334"/>
      <c r="G16" s="334"/>
      <c r="H16" s="334"/>
      <c r="I16" s="334"/>
      <c r="J16" s="334"/>
      <c r="K16" s="334"/>
      <c r="L16" s="334"/>
      <c r="M16" s="379" t="s">
        <v>282</v>
      </c>
      <c r="N16" s="379"/>
      <c r="O16" s="55"/>
      <c r="P16" s="55"/>
      <c r="Q16" s="55"/>
      <c r="R16" s="55"/>
      <c r="S16" s="55"/>
      <c r="T16" s="360" t="s">
        <v>363</v>
      </c>
      <c r="U16" s="128"/>
      <c r="V16" s="128"/>
      <c r="W16" s="128"/>
      <c r="X16" s="128"/>
      <c r="Y16" s="128"/>
      <c r="Z16" s="128"/>
      <c r="AA16" s="128"/>
      <c r="AB16" s="128"/>
      <c r="AC16" s="128"/>
      <c r="AD16" s="128"/>
      <c r="AE16" s="128"/>
      <c r="AF16" s="129"/>
      <c r="AG16" s="379"/>
      <c r="AH16" s="379"/>
      <c r="AI16" s="55"/>
    </row>
    <row r="17" spans="1:35" ht="8.25" customHeight="1">
      <c r="A17" s="55"/>
      <c r="B17" s="380"/>
      <c r="C17" s="380"/>
      <c r="D17" s="380"/>
      <c r="E17" s="380"/>
      <c r="F17" s="380"/>
      <c r="G17" s="380"/>
      <c r="H17" s="380"/>
      <c r="I17" s="380"/>
      <c r="J17" s="380"/>
      <c r="K17" s="380"/>
      <c r="L17" s="380"/>
      <c r="M17" s="381"/>
      <c r="N17" s="381"/>
      <c r="O17" s="55"/>
      <c r="P17" s="55"/>
      <c r="Q17" s="55"/>
      <c r="R17" s="380"/>
      <c r="S17" s="380"/>
      <c r="T17" s="380"/>
      <c r="U17" s="380"/>
      <c r="V17" s="380"/>
      <c r="W17" s="380"/>
      <c r="X17" s="380"/>
      <c r="Y17" s="380"/>
      <c r="Z17" s="380"/>
      <c r="AA17" s="380"/>
      <c r="AB17" s="380"/>
      <c r="AC17" s="380"/>
      <c r="AD17" s="380"/>
      <c r="AE17" s="381"/>
      <c r="AF17" s="381"/>
      <c r="AG17" s="55"/>
      <c r="AH17" s="55"/>
      <c r="AI17" s="55"/>
    </row>
    <row r="18" spans="1:35" ht="12.75">
      <c r="A18" s="55"/>
      <c r="B18" s="130"/>
      <c r="C18" s="130"/>
      <c r="D18" s="130"/>
      <c r="E18" s="130"/>
      <c r="F18" s="130"/>
      <c r="G18" s="130"/>
      <c r="H18" s="130"/>
      <c r="I18" s="130"/>
      <c r="J18" s="130"/>
      <c r="K18" s="130"/>
      <c r="L18" s="130"/>
      <c r="M18" s="130"/>
      <c r="N18" s="130"/>
      <c r="O18" s="130"/>
      <c r="P18" s="130"/>
      <c r="Q18" s="130"/>
      <c r="R18" s="130"/>
      <c r="S18" s="130"/>
      <c r="T18" s="130"/>
      <c r="U18" s="130" t="s">
        <v>70</v>
      </c>
      <c r="V18" s="130"/>
      <c r="W18" s="130"/>
      <c r="X18" s="130"/>
      <c r="Y18" s="130"/>
      <c r="Z18" s="130"/>
      <c r="AA18" s="130"/>
      <c r="AB18" s="130" t="s">
        <v>71</v>
      </c>
      <c r="AC18" s="130"/>
      <c r="AD18" s="130"/>
      <c r="AE18" s="130"/>
      <c r="AF18" s="130"/>
      <c r="AG18" s="130"/>
      <c r="AH18" s="130"/>
      <c r="AI18" s="55"/>
    </row>
    <row r="19" spans="1:35" ht="27.75" customHeight="1">
      <c r="A19" s="55"/>
      <c r="B19" s="368">
        <v>201</v>
      </c>
      <c r="C19" s="368"/>
      <c r="D19" s="382" t="s">
        <v>364</v>
      </c>
      <c r="E19" s="382"/>
      <c r="F19" s="382"/>
      <c r="G19" s="382"/>
      <c r="H19" s="382"/>
      <c r="I19" s="382"/>
      <c r="J19" s="382"/>
      <c r="K19" s="382"/>
      <c r="L19" s="382"/>
      <c r="M19" s="382"/>
      <c r="N19" s="382"/>
      <c r="O19" s="382"/>
      <c r="P19" s="382"/>
      <c r="Q19" s="382"/>
      <c r="R19" s="382"/>
      <c r="S19" s="382"/>
      <c r="T19" s="382"/>
      <c r="U19" s="345">
        <v>0</v>
      </c>
      <c r="V19" s="345"/>
      <c r="W19" s="345"/>
      <c r="X19" s="345"/>
      <c r="Y19" s="345"/>
      <c r="Z19" s="345"/>
      <c r="AA19" s="345"/>
      <c r="AB19" s="383"/>
      <c r="AC19" s="383"/>
      <c r="AD19" s="383"/>
      <c r="AE19" s="383"/>
      <c r="AF19" s="383"/>
      <c r="AG19" s="383"/>
      <c r="AH19" s="383"/>
      <c r="AI19" s="55"/>
    </row>
    <row r="20" spans="1:35" ht="27.75" customHeight="1">
      <c r="A20" s="55"/>
      <c r="B20" s="368" t="s">
        <v>365</v>
      </c>
      <c r="C20" s="368"/>
      <c r="D20" s="382" t="s">
        <v>366</v>
      </c>
      <c r="E20" s="382"/>
      <c r="F20" s="382"/>
      <c r="G20" s="382"/>
      <c r="H20" s="382"/>
      <c r="I20" s="382"/>
      <c r="J20" s="382"/>
      <c r="K20" s="382"/>
      <c r="L20" s="382"/>
      <c r="M20" s="382"/>
      <c r="N20" s="382"/>
      <c r="O20" s="382"/>
      <c r="P20" s="382"/>
      <c r="Q20" s="382"/>
      <c r="R20" s="382"/>
      <c r="S20" s="382"/>
      <c r="T20" s="382"/>
      <c r="U20" s="345">
        <v>0</v>
      </c>
      <c r="V20" s="345"/>
      <c r="W20" s="345"/>
      <c r="X20" s="345"/>
      <c r="Y20" s="345"/>
      <c r="Z20" s="345"/>
      <c r="AA20" s="345"/>
      <c r="AB20" s="383"/>
      <c r="AC20" s="383"/>
      <c r="AD20" s="383"/>
      <c r="AE20" s="383"/>
      <c r="AF20" s="383"/>
      <c r="AG20" s="383"/>
      <c r="AH20" s="383"/>
      <c r="AI20" s="55"/>
    </row>
    <row r="21" spans="1:35" ht="27.75" customHeight="1">
      <c r="A21" s="55"/>
      <c r="B21" s="130">
        <v>202</v>
      </c>
      <c r="C21" s="130"/>
      <c r="D21" s="382" t="s">
        <v>367</v>
      </c>
      <c r="E21" s="382"/>
      <c r="F21" s="382"/>
      <c r="G21" s="382"/>
      <c r="H21" s="382"/>
      <c r="I21" s="382"/>
      <c r="J21" s="382"/>
      <c r="K21" s="382"/>
      <c r="L21" s="382"/>
      <c r="M21" s="382"/>
      <c r="N21" s="382"/>
      <c r="O21" s="382"/>
      <c r="P21" s="382"/>
      <c r="Q21" s="382"/>
      <c r="R21" s="382"/>
      <c r="S21" s="382"/>
      <c r="T21" s="382"/>
      <c r="U21" s="345">
        <f>IF(UPPER(M16)="X",MIN(ROUND(U19*0.3,0),600000),ROUND(U19*0.3,0))</f>
        <v>0</v>
      </c>
      <c r="V21" s="345"/>
      <c r="W21" s="345"/>
      <c r="X21" s="345"/>
      <c r="Y21" s="345"/>
      <c r="Z21" s="345"/>
      <c r="AA21" s="345"/>
      <c r="AB21" s="383"/>
      <c r="AC21" s="383"/>
      <c r="AD21" s="383"/>
      <c r="AE21" s="383"/>
      <c r="AF21" s="383"/>
      <c r="AG21" s="383"/>
      <c r="AH21" s="383"/>
      <c r="AI21" s="55"/>
    </row>
    <row r="22" spans="1:35" ht="27.75" customHeight="1">
      <c r="A22" s="55"/>
      <c r="B22" s="130">
        <v>203</v>
      </c>
      <c r="C22" s="130"/>
      <c r="D22" s="382" t="s">
        <v>368</v>
      </c>
      <c r="E22" s="382"/>
      <c r="F22" s="382"/>
      <c r="G22" s="382"/>
      <c r="H22" s="382"/>
      <c r="I22" s="382"/>
      <c r="J22" s="382"/>
      <c r="K22" s="382"/>
      <c r="L22" s="382"/>
      <c r="M22" s="382"/>
      <c r="N22" s="382"/>
      <c r="O22" s="382"/>
      <c r="P22" s="382"/>
      <c r="Q22" s="382"/>
      <c r="R22" s="382"/>
      <c r="S22" s="382"/>
      <c r="T22" s="382"/>
      <c r="U22" s="347">
        <f>U19-U21</f>
        <v>0</v>
      </c>
      <c r="V22" s="347"/>
      <c r="W22" s="347"/>
      <c r="X22" s="347"/>
      <c r="Y22" s="347"/>
      <c r="Z22" s="347"/>
      <c r="AA22" s="347"/>
      <c r="AB22" s="383"/>
      <c r="AC22" s="383"/>
      <c r="AD22" s="383"/>
      <c r="AE22" s="383"/>
      <c r="AF22" s="383"/>
      <c r="AG22" s="383"/>
      <c r="AH22" s="383"/>
      <c r="AI22" s="55"/>
    </row>
    <row r="23" spans="1:35" ht="34.5" customHeight="1">
      <c r="A23" s="55"/>
      <c r="B23" s="130">
        <v>204</v>
      </c>
      <c r="C23" s="130"/>
      <c r="D23" s="382" t="s">
        <v>369</v>
      </c>
      <c r="E23" s="382"/>
      <c r="F23" s="382"/>
      <c r="G23" s="382"/>
      <c r="H23" s="382"/>
      <c r="I23" s="382"/>
      <c r="J23" s="382"/>
      <c r="K23" s="382"/>
      <c r="L23" s="382"/>
      <c r="M23" s="382"/>
      <c r="N23" s="382"/>
      <c r="O23" s="382"/>
      <c r="P23" s="382"/>
      <c r="Q23" s="382"/>
      <c r="R23" s="382"/>
      <c r="S23" s="382"/>
      <c r="T23" s="382"/>
      <c r="U23" s="345"/>
      <c r="V23" s="345"/>
      <c r="W23" s="345"/>
      <c r="X23" s="345"/>
      <c r="Y23" s="345"/>
      <c r="Z23" s="345"/>
      <c r="AA23" s="345"/>
      <c r="AB23" s="383"/>
      <c r="AC23" s="383"/>
      <c r="AD23" s="383"/>
      <c r="AE23" s="383"/>
      <c r="AF23" s="383"/>
      <c r="AG23" s="383"/>
      <c r="AH23" s="383"/>
      <c r="AI23" s="55"/>
    </row>
    <row r="24" spans="1:35" ht="34.5" customHeight="1">
      <c r="A24" s="55"/>
      <c r="B24" s="130">
        <v>205</v>
      </c>
      <c r="C24" s="130"/>
      <c r="D24" s="382" t="s">
        <v>370</v>
      </c>
      <c r="E24" s="382"/>
      <c r="F24" s="382"/>
      <c r="G24" s="382"/>
      <c r="H24" s="382"/>
      <c r="I24" s="382"/>
      <c r="J24" s="382"/>
      <c r="K24" s="382"/>
      <c r="L24" s="382"/>
      <c r="M24" s="382"/>
      <c r="N24" s="382"/>
      <c r="O24" s="382"/>
      <c r="P24" s="382"/>
      <c r="Q24" s="382"/>
      <c r="R24" s="382"/>
      <c r="S24" s="382"/>
      <c r="T24" s="382"/>
      <c r="U24" s="345"/>
      <c r="V24" s="345"/>
      <c r="W24" s="345"/>
      <c r="X24" s="345"/>
      <c r="Y24" s="345"/>
      <c r="Z24" s="345"/>
      <c r="AA24" s="345"/>
      <c r="AB24" s="383"/>
      <c r="AC24" s="383"/>
      <c r="AD24" s="383"/>
      <c r="AE24" s="383"/>
      <c r="AF24" s="383"/>
      <c r="AG24" s="383"/>
      <c r="AH24" s="383"/>
      <c r="AI24" s="55"/>
    </row>
    <row r="25" spans="1:35" ht="27" customHeight="1">
      <c r="A25" s="55"/>
      <c r="B25" s="130">
        <v>206</v>
      </c>
      <c r="C25" s="130"/>
      <c r="D25" s="382" t="s">
        <v>371</v>
      </c>
      <c r="E25" s="382"/>
      <c r="F25" s="382"/>
      <c r="G25" s="382"/>
      <c r="H25" s="382"/>
      <c r="I25" s="382"/>
      <c r="J25" s="382"/>
      <c r="K25" s="382"/>
      <c r="L25" s="382"/>
      <c r="M25" s="382"/>
      <c r="N25" s="382"/>
      <c r="O25" s="382"/>
      <c r="P25" s="382"/>
      <c r="Q25" s="382"/>
      <c r="R25" s="382"/>
      <c r="S25" s="382"/>
      <c r="T25" s="382"/>
      <c r="U25" s="347">
        <f>U22+U23-U24</f>
        <v>0</v>
      </c>
      <c r="V25" s="347"/>
      <c r="W25" s="347"/>
      <c r="X25" s="347"/>
      <c r="Y25" s="347"/>
      <c r="Z25" s="347"/>
      <c r="AA25" s="347"/>
      <c r="AB25" s="383"/>
      <c r="AC25" s="383"/>
      <c r="AD25" s="383"/>
      <c r="AE25" s="383"/>
      <c r="AF25" s="383"/>
      <c r="AG25" s="383"/>
      <c r="AH25" s="383"/>
      <c r="AI25" s="55"/>
    </row>
    <row r="26" spans="1:35" ht="12.7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row>
    <row r="27" spans="1:35" ht="22.5" customHeight="1">
      <c r="A27" s="55"/>
      <c r="B27" s="382" t="s">
        <v>372</v>
      </c>
      <c r="C27" s="382"/>
      <c r="D27" s="382"/>
      <c r="E27" s="382"/>
      <c r="F27" s="382"/>
      <c r="G27" s="382"/>
      <c r="H27" s="382"/>
      <c r="I27" s="345"/>
      <c r="J27" s="345"/>
      <c r="K27" s="345"/>
      <c r="L27" s="345"/>
      <c r="M27" s="345"/>
      <c r="N27" s="345"/>
      <c r="O27" s="345"/>
      <c r="P27" s="345"/>
      <c r="Q27" s="345"/>
      <c r="R27" s="345"/>
      <c r="S27" s="382" t="s">
        <v>373</v>
      </c>
      <c r="T27" s="382"/>
      <c r="U27" s="382"/>
      <c r="V27" s="382"/>
      <c r="W27" s="382"/>
      <c r="X27" s="382"/>
      <c r="Y27" s="345"/>
      <c r="Z27" s="345"/>
      <c r="AA27" s="345"/>
      <c r="AB27" s="345"/>
      <c r="AC27" s="345"/>
      <c r="AD27" s="345"/>
      <c r="AE27" s="345"/>
      <c r="AF27" s="345"/>
      <c r="AG27" s="345"/>
      <c r="AH27" s="345"/>
      <c r="AI27" s="55"/>
    </row>
    <row r="28" spans="1:35" ht="6.75"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row>
    <row r="29" spans="1:35" ht="12.75">
      <c r="A29" s="55"/>
      <c r="B29" s="384" t="s">
        <v>374</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row>
    <row r="30" spans="1:35" ht="12.75">
      <c r="A30" s="55"/>
      <c r="B30" s="55" t="s">
        <v>280</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row>
    <row r="31" spans="1:35" ht="6"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row>
    <row r="32" spans="1:35" ht="23.25" customHeight="1">
      <c r="A32" s="55"/>
      <c r="B32" s="385" t="s">
        <v>375</v>
      </c>
      <c r="C32" s="385"/>
      <c r="D32" s="385"/>
      <c r="E32" s="385"/>
      <c r="F32" s="385"/>
      <c r="G32" s="385"/>
      <c r="H32" s="385"/>
      <c r="I32" s="385"/>
      <c r="J32" s="385"/>
      <c r="K32" s="385"/>
      <c r="L32" s="385"/>
      <c r="M32" s="385"/>
      <c r="N32" s="385"/>
      <c r="O32" s="385"/>
      <c r="P32" s="385" t="s">
        <v>307</v>
      </c>
      <c r="Q32" s="385"/>
      <c r="R32" s="385"/>
      <c r="S32" s="385"/>
      <c r="T32" s="385"/>
      <c r="U32" s="385"/>
      <c r="V32" s="385" t="s">
        <v>308</v>
      </c>
      <c r="W32" s="385"/>
      <c r="X32" s="385"/>
      <c r="Y32" s="385"/>
      <c r="Z32" s="385"/>
      <c r="AA32" s="385"/>
      <c r="AB32" s="386" t="s">
        <v>376</v>
      </c>
      <c r="AC32" s="386"/>
      <c r="AD32" s="386"/>
      <c r="AE32" s="386"/>
      <c r="AF32" s="386"/>
      <c r="AG32" s="385" t="s">
        <v>377</v>
      </c>
      <c r="AH32" s="385"/>
      <c r="AI32" s="55"/>
    </row>
    <row r="33" spans="1:35" ht="12.75">
      <c r="A33" s="55"/>
      <c r="B33" s="130">
        <v>1</v>
      </c>
      <c r="C33" s="130"/>
      <c r="D33" s="130"/>
      <c r="E33" s="130"/>
      <c r="F33" s="130"/>
      <c r="G33" s="130"/>
      <c r="H33" s="130"/>
      <c r="I33" s="130"/>
      <c r="J33" s="130"/>
      <c r="K33" s="130"/>
      <c r="L33" s="130"/>
      <c r="M33" s="130"/>
      <c r="N33" s="130"/>
      <c r="O33" s="130"/>
      <c r="P33" s="130">
        <v>2</v>
      </c>
      <c r="Q33" s="130"/>
      <c r="R33" s="130"/>
      <c r="S33" s="130"/>
      <c r="T33" s="130"/>
      <c r="U33" s="130"/>
      <c r="V33" s="130">
        <v>3</v>
      </c>
      <c r="W33" s="130"/>
      <c r="X33" s="130"/>
      <c r="Y33" s="130"/>
      <c r="Z33" s="130"/>
      <c r="AA33" s="130"/>
      <c r="AB33" s="387">
        <v>4</v>
      </c>
      <c r="AC33" s="387"/>
      <c r="AD33" s="387"/>
      <c r="AE33" s="387"/>
      <c r="AF33" s="387"/>
      <c r="AG33" s="130">
        <v>5</v>
      </c>
      <c r="AH33" s="130"/>
      <c r="AI33" s="55"/>
    </row>
    <row r="34" spans="1:35" ht="22.5" customHeight="1">
      <c r="A34" s="55"/>
      <c r="B34" s="130">
        <v>1</v>
      </c>
      <c r="C34" s="130"/>
      <c r="D34" s="388"/>
      <c r="E34" s="388"/>
      <c r="F34" s="388"/>
      <c r="G34" s="388"/>
      <c r="H34" s="388"/>
      <c r="I34" s="388"/>
      <c r="J34" s="388"/>
      <c r="K34" s="388"/>
      <c r="L34" s="388"/>
      <c r="M34" s="388"/>
      <c r="N34" s="388"/>
      <c r="O34" s="388"/>
      <c r="P34" s="345"/>
      <c r="Q34" s="345"/>
      <c r="R34" s="345"/>
      <c r="S34" s="345"/>
      <c r="T34" s="345"/>
      <c r="U34" s="345"/>
      <c r="V34" s="345"/>
      <c r="W34" s="345"/>
      <c r="X34" s="345"/>
      <c r="Y34" s="345"/>
      <c r="Z34" s="345"/>
      <c r="AA34" s="345"/>
      <c r="AB34" s="347">
        <f>P34-V34</f>
        <v>0</v>
      </c>
      <c r="AC34" s="347"/>
      <c r="AD34" s="347"/>
      <c r="AE34" s="347"/>
      <c r="AF34" s="347"/>
      <c r="AG34" s="345"/>
      <c r="AH34" s="345"/>
      <c r="AI34" s="55"/>
    </row>
    <row r="35" spans="1:35" ht="22.5" customHeight="1">
      <c r="A35" s="55"/>
      <c r="B35" s="130">
        <v>2</v>
      </c>
      <c r="C35" s="130"/>
      <c r="D35" s="388"/>
      <c r="E35" s="388"/>
      <c r="F35" s="388"/>
      <c r="G35" s="388"/>
      <c r="H35" s="388"/>
      <c r="I35" s="388"/>
      <c r="J35" s="388"/>
      <c r="K35" s="388"/>
      <c r="L35" s="388"/>
      <c r="M35" s="388"/>
      <c r="N35" s="388"/>
      <c r="O35" s="388"/>
      <c r="P35" s="345"/>
      <c r="Q35" s="345"/>
      <c r="R35" s="345"/>
      <c r="S35" s="345"/>
      <c r="T35" s="345"/>
      <c r="U35" s="345"/>
      <c r="V35" s="345"/>
      <c r="W35" s="345"/>
      <c r="X35" s="345"/>
      <c r="Y35" s="345"/>
      <c r="Z35" s="345"/>
      <c r="AA35" s="345"/>
      <c r="AB35" s="347">
        <f>P35-V35</f>
        <v>0</v>
      </c>
      <c r="AC35" s="347"/>
      <c r="AD35" s="347"/>
      <c r="AE35" s="347"/>
      <c r="AF35" s="347"/>
      <c r="AG35" s="345"/>
      <c r="AH35" s="345"/>
      <c r="AI35" s="55"/>
    </row>
    <row r="36" spans="1:35" ht="22.5" customHeight="1">
      <c r="A36" s="55"/>
      <c r="B36" s="130">
        <v>3</v>
      </c>
      <c r="C36" s="130"/>
      <c r="D36" s="388"/>
      <c r="E36" s="388"/>
      <c r="F36" s="388"/>
      <c r="G36" s="388"/>
      <c r="H36" s="388"/>
      <c r="I36" s="388"/>
      <c r="J36" s="388"/>
      <c r="K36" s="388"/>
      <c r="L36" s="388"/>
      <c r="M36" s="388"/>
      <c r="N36" s="388"/>
      <c r="O36" s="388"/>
      <c r="P36" s="345"/>
      <c r="Q36" s="345"/>
      <c r="R36" s="345"/>
      <c r="S36" s="345"/>
      <c r="T36" s="345"/>
      <c r="U36" s="345"/>
      <c r="V36" s="345"/>
      <c r="W36" s="345"/>
      <c r="X36" s="345"/>
      <c r="Y36" s="345"/>
      <c r="Z36" s="345"/>
      <c r="AA36" s="345"/>
      <c r="AB36" s="347">
        <f>P36-V36</f>
        <v>0</v>
      </c>
      <c r="AC36" s="347"/>
      <c r="AD36" s="347"/>
      <c r="AE36" s="347"/>
      <c r="AF36" s="347"/>
      <c r="AG36" s="345"/>
      <c r="AH36" s="345"/>
      <c r="AI36" s="55"/>
    </row>
    <row r="37" spans="1:35" ht="22.5" customHeight="1">
      <c r="A37" s="55"/>
      <c r="B37" s="130">
        <v>4</v>
      </c>
      <c r="C37" s="130"/>
      <c r="D37" s="388"/>
      <c r="E37" s="388"/>
      <c r="F37" s="388"/>
      <c r="G37" s="388"/>
      <c r="H37" s="388"/>
      <c r="I37" s="388"/>
      <c r="J37" s="388"/>
      <c r="K37" s="388"/>
      <c r="L37" s="388"/>
      <c r="M37" s="388"/>
      <c r="N37" s="388"/>
      <c r="O37" s="388"/>
      <c r="P37" s="345"/>
      <c r="Q37" s="345"/>
      <c r="R37" s="345"/>
      <c r="S37" s="345"/>
      <c r="T37" s="345"/>
      <c r="U37" s="345"/>
      <c r="V37" s="345"/>
      <c r="W37" s="345"/>
      <c r="X37" s="345"/>
      <c r="Y37" s="345"/>
      <c r="Z37" s="345"/>
      <c r="AA37" s="345"/>
      <c r="AB37" s="347">
        <f>P37-V37</f>
        <v>0</v>
      </c>
      <c r="AC37" s="347"/>
      <c r="AD37" s="347"/>
      <c r="AE37" s="347"/>
      <c r="AF37" s="347"/>
      <c r="AG37" s="345"/>
      <c r="AH37" s="345"/>
      <c r="AI37" s="55"/>
    </row>
    <row r="38" spans="1:35" ht="22.5" customHeight="1">
      <c r="A38" s="55"/>
      <c r="B38" s="334" t="s">
        <v>378</v>
      </c>
      <c r="C38" s="334"/>
      <c r="D38" s="334"/>
      <c r="E38" s="334"/>
      <c r="F38" s="334"/>
      <c r="G38" s="334"/>
      <c r="H38" s="334"/>
      <c r="I38" s="334"/>
      <c r="J38" s="334"/>
      <c r="K38" s="334"/>
      <c r="L38" s="334"/>
      <c r="M38" s="334"/>
      <c r="N38" s="334"/>
      <c r="O38" s="334"/>
      <c r="P38" s="389"/>
      <c r="Q38" s="389"/>
      <c r="R38" s="389"/>
      <c r="S38" s="389"/>
      <c r="T38" s="389"/>
      <c r="U38" s="389"/>
      <c r="V38" s="389"/>
      <c r="W38" s="389"/>
      <c r="X38" s="389"/>
      <c r="Y38" s="389"/>
      <c r="Z38" s="389"/>
      <c r="AA38" s="389"/>
      <c r="AB38" s="347">
        <f>SUM(IF(AB34&gt;0,AB34,0)+IF(AB35&gt;0,AB35,0)+IF(AB36&gt;0,AB36,0)+IF(AB37&gt;0,AB37,0))</f>
        <v>0</v>
      </c>
      <c r="AC38" s="347"/>
      <c r="AD38" s="347"/>
      <c r="AE38" s="347"/>
      <c r="AF38" s="347"/>
      <c r="AG38" s="130"/>
      <c r="AH38" s="130"/>
      <c r="AI38" s="55"/>
    </row>
    <row r="39" spans="1:35" ht="3.75" customHeight="1">
      <c r="A39" s="55"/>
      <c r="B39" s="380"/>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55"/>
    </row>
    <row r="40" spans="1:35" ht="23.25" customHeight="1">
      <c r="A40" s="55"/>
      <c r="B40" s="382" t="s">
        <v>379</v>
      </c>
      <c r="C40" s="382"/>
      <c r="D40" s="382"/>
      <c r="E40" s="382"/>
      <c r="F40" s="382"/>
      <c r="G40" s="209"/>
      <c r="H40" s="209"/>
      <c r="I40" s="209"/>
      <c r="J40" s="209"/>
      <c r="K40" s="209"/>
      <c r="L40" s="209"/>
      <c r="M40" s="209"/>
      <c r="N40" s="209"/>
      <c r="O40" s="209"/>
      <c r="P40" s="209"/>
      <c r="Q40" s="209"/>
      <c r="R40" s="209"/>
      <c r="S40" s="380"/>
      <c r="T40" s="380"/>
      <c r="U40" s="380"/>
      <c r="V40" s="380"/>
      <c r="W40" s="380"/>
      <c r="X40" s="380"/>
      <c r="Y40" s="380"/>
      <c r="Z40" s="380"/>
      <c r="AA40" s="380"/>
      <c r="AB40" s="380"/>
      <c r="AC40" s="380"/>
      <c r="AD40" s="380"/>
      <c r="AE40" s="380"/>
      <c r="AF40" s="380"/>
      <c r="AG40" s="381"/>
      <c r="AH40" s="381"/>
      <c r="AI40" s="55"/>
    </row>
    <row r="41" spans="1:35" ht="3.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row>
    <row r="42" spans="1:35" ht="12.75">
      <c r="A42" s="55"/>
      <c r="B42" s="130"/>
      <c r="C42" s="130"/>
      <c r="D42" s="130"/>
      <c r="E42" s="130"/>
      <c r="F42" s="130"/>
      <c r="G42" s="130"/>
      <c r="H42" s="130"/>
      <c r="I42" s="130"/>
      <c r="J42" s="130"/>
      <c r="K42" s="130"/>
      <c r="L42" s="130"/>
      <c r="M42" s="130"/>
      <c r="N42" s="130"/>
      <c r="O42" s="130"/>
      <c r="P42" s="130"/>
      <c r="Q42" s="130"/>
      <c r="R42" s="130"/>
      <c r="S42" s="130"/>
      <c r="T42" s="130"/>
      <c r="U42" s="130" t="s">
        <v>70</v>
      </c>
      <c r="V42" s="130"/>
      <c r="W42" s="130"/>
      <c r="X42" s="130"/>
      <c r="Y42" s="130"/>
      <c r="Z42" s="130"/>
      <c r="AA42" s="130"/>
      <c r="AB42" s="130" t="s">
        <v>71</v>
      </c>
      <c r="AC42" s="130"/>
      <c r="AD42" s="130"/>
      <c r="AE42" s="130"/>
      <c r="AF42" s="130"/>
      <c r="AG42" s="130"/>
      <c r="AH42" s="130"/>
      <c r="AI42" s="55"/>
    </row>
    <row r="43" spans="1:35" ht="23.25" customHeight="1">
      <c r="A43" s="55"/>
      <c r="B43" s="130">
        <v>207</v>
      </c>
      <c r="C43" s="130"/>
      <c r="D43" s="382" t="s">
        <v>380</v>
      </c>
      <c r="E43" s="382"/>
      <c r="F43" s="382"/>
      <c r="G43" s="382"/>
      <c r="H43" s="382"/>
      <c r="I43" s="382"/>
      <c r="J43" s="382"/>
      <c r="K43" s="382"/>
      <c r="L43" s="382"/>
      <c r="M43" s="382"/>
      <c r="N43" s="382"/>
      <c r="O43" s="382"/>
      <c r="P43" s="382"/>
      <c r="Q43" s="382"/>
      <c r="R43" s="382"/>
      <c r="S43" s="382"/>
      <c r="T43" s="382"/>
      <c r="U43" s="347">
        <f>SUM(P34:U37)</f>
        <v>0</v>
      </c>
      <c r="V43" s="347"/>
      <c r="W43" s="347"/>
      <c r="X43" s="347"/>
      <c r="Y43" s="347"/>
      <c r="Z43" s="347"/>
      <c r="AA43" s="347"/>
      <c r="AB43" s="130"/>
      <c r="AC43" s="130"/>
      <c r="AD43" s="130"/>
      <c r="AE43" s="130"/>
      <c r="AF43" s="130"/>
      <c r="AG43" s="130"/>
      <c r="AH43" s="130"/>
      <c r="AI43" s="55"/>
    </row>
    <row r="44" spans="1:35" ht="23.25" customHeight="1">
      <c r="A44" s="55"/>
      <c r="B44" s="130">
        <v>208</v>
      </c>
      <c r="C44" s="130"/>
      <c r="D44" s="382" t="s">
        <v>381</v>
      </c>
      <c r="E44" s="382"/>
      <c r="F44" s="382"/>
      <c r="G44" s="382"/>
      <c r="H44" s="382"/>
      <c r="I44" s="382"/>
      <c r="J44" s="382"/>
      <c r="K44" s="382"/>
      <c r="L44" s="382"/>
      <c r="M44" s="382"/>
      <c r="N44" s="382"/>
      <c r="O44" s="382"/>
      <c r="P44" s="382"/>
      <c r="Q44" s="382"/>
      <c r="R44" s="382"/>
      <c r="S44" s="382"/>
      <c r="T44" s="382"/>
      <c r="U44" s="347">
        <f>U43-AB38</f>
        <v>0</v>
      </c>
      <c r="V44" s="347"/>
      <c r="W44" s="347"/>
      <c r="X44" s="347"/>
      <c r="Y44" s="347"/>
      <c r="Z44" s="347"/>
      <c r="AA44" s="347"/>
      <c r="AB44" s="130"/>
      <c r="AC44" s="130"/>
      <c r="AD44" s="130"/>
      <c r="AE44" s="130"/>
      <c r="AF44" s="130"/>
      <c r="AG44" s="130"/>
      <c r="AH44" s="130"/>
      <c r="AI44" s="55"/>
    </row>
    <row r="45" spans="1:35" ht="23.25" customHeight="1">
      <c r="A45" s="55"/>
      <c r="B45" s="130">
        <v>209</v>
      </c>
      <c r="C45" s="130"/>
      <c r="D45" s="382" t="s">
        <v>382</v>
      </c>
      <c r="E45" s="382"/>
      <c r="F45" s="382"/>
      <c r="G45" s="382"/>
      <c r="H45" s="382"/>
      <c r="I45" s="382"/>
      <c r="J45" s="382"/>
      <c r="K45" s="382"/>
      <c r="L45" s="382"/>
      <c r="M45" s="382"/>
      <c r="N45" s="382"/>
      <c r="O45" s="382"/>
      <c r="P45" s="382"/>
      <c r="Q45" s="382"/>
      <c r="R45" s="382"/>
      <c r="S45" s="382"/>
      <c r="T45" s="382"/>
      <c r="U45" s="347">
        <f>U43-U44</f>
        <v>0</v>
      </c>
      <c r="V45" s="347"/>
      <c r="W45" s="347"/>
      <c r="X45" s="347"/>
      <c r="Y45" s="347"/>
      <c r="Z45" s="347"/>
      <c r="AA45" s="347"/>
      <c r="AB45" s="130"/>
      <c r="AC45" s="130"/>
      <c r="AD45" s="130"/>
      <c r="AE45" s="130"/>
      <c r="AF45" s="130"/>
      <c r="AG45" s="130"/>
      <c r="AH45" s="130"/>
      <c r="AI45" s="55"/>
    </row>
    <row r="46" spans="1:35" ht="12.7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row>
    <row r="47" spans="1:35" ht="42.75" customHeight="1">
      <c r="A47" s="55"/>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55"/>
    </row>
    <row r="48" spans="1:35" ht="12.75">
      <c r="A48" s="55"/>
      <c r="B48" s="55" t="s">
        <v>383</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row>
    <row r="49" spans="1:35" ht="12.75" hidden="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1:35" ht="12.75" hidden="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row>
    <row r="51" spans="1:35" ht="12.7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row>
    <row r="53" ht="2.25" customHeight="1"/>
    <row r="55" ht="12.75"/>
  </sheetData>
  <sheetProtection sheet="1" selectLockedCells="1"/>
  <mergeCells count="95">
    <mergeCell ref="B16:L16"/>
    <mergeCell ref="M16:N16"/>
    <mergeCell ref="AG16:AH16"/>
    <mergeCell ref="B18:T18"/>
    <mergeCell ref="U18:AA18"/>
    <mergeCell ref="AB18:AH18"/>
    <mergeCell ref="B19:C19"/>
    <mergeCell ref="D19:T19"/>
    <mergeCell ref="U19:AA19"/>
    <mergeCell ref="AB19:AH19"/>
    <mergeCell ref="B20:C20"/>
    <mergeCell ref="D20:T20"/>
    <mergeCell ref="U20:AA20"/>
    <mergeCell ref="AB20:AH20"/>
    <mergeCell ref="B21:C21"/>
    <mergeCell ref="D21:T21"/>
    <mergeCell ref="U21:AA21"/>
    <mergeCell ref="AB21:AH21"/>
    <mergeCell ref="B22:C22"/>
    <mergeCell ref="D22:T22"/>
    <mergeCell ref="U22:AA22"/>
    <mergeCell ref="AB22:AH22"/>
    <mergeCell ref="B23:C23"/>
    <mergeCell ref="D23:T23"/>
    <mergeCell ref="U23:AA23"/>
    <mergeCell ref="AB23:AH23"/>
    <mergeCell ref="B24:C24"/>
    <mergeCell ref="D24:T24"/>
    <mergeCell ref="U24:AA24"/>
    <mergeCell ref="AB24:AH24"/>
    <mergeCell ref="B25:C25"/>
    <mergeCell ref="D25:T25"/>
    <mergeCell ref="U25:AA25"/>
    <mergeCell ref="AB25:AH25"/>
    <mergeCell ref="B27:H27"/>
    <mergeCell ref="I27:R27"/>
    <mergeCell ref="S27:X27"/>
    <mergeCell ref="Y27:AH27"/>
    <mergeCell ref="B32:O32"/>
    <mergeCell ref="P32:U32"/>
    <mergeCell ref="V32:AA32"/>
    <mergeCell ref="AB32:AF32"/>
    <mergeCell ref="AG32:AH32"/>
    <mergeCell ref="B33:O33"/>
    <mergeCell ref="P33:U33"/>
    <mergeCell ref="V33:AA33"/>
    <mergeCell ref="AB33:AF33"/>
    <mergeCell ref="AG33:AH33"/>
    <mergeCell ref="B34:C34"/>
    <mergeCell ref="D34:O34"/>
    <mergeCell ref="P34:U34"/>
    <mergeCell ref="V34:AA34"/>
    <mergeCell ref="AB34:AF34"/>
    <mergeCell ref="AG34:AH34"/>
    <mergeCell ref="B35:C35"/>
    <mergeCell ref="D35:O35"/>
    <mergeCell ref="P35:U35"/>
    <mergeCell ref="V35:AA35"/>
    <mergeCell ref="AB35:AF35"/>
    <mergeCell ref="AG35:AH35"/>
    <mergeCell ref="B36:C36"/>
    <mergeCell ref="D36:O36"/>
    <mergeCell ref="P36:U36"/>
    <mergeCell ref="V36:AA36"/>
    <mergeCell ref="AB36:AF36"/>
    <mergeCell ref="AG36:AH36"/>
    <mergeCell ref="B37:C37"/>
    <mergeCell ref="D37:O37"/>
    <mergeCell ref="P37:U37"/>
    <mergeCell ref="V37:AA37"/>
    <mergeCell ref="AB37:AF37"/>
    <mergeCell ref="AG37:AH37"/>
    <mergeCell ref="B38:O38"/>
    <mergeCell ref="P38:U38"/>
    <mergeCell ref="V38:AA38"/>
    <mergeCell ref="AB38:AF38"/>
    <mergeCell ref="AG38:AH38"/>
    <mergeCell ref="B40:F40"/>
    <mergeCell ref="G40:R40"/>
    <mergeCell ref="B42:T42"/>
    <mergeCell ref="U42:AA42"/>
    <mergeCell ref="AB42:AH42"/>
    <mergeCell ref="B43:C43"/>
    <mergeCell ref="D43:T43"/>
    <mergeCell ref="U43:AA43"/>
    <mergeCell ref="AB43:AH43"/>
    <mergeCell ref="B44:C44"/>
    <mergeCell ref="D44:T44"/>
    <mergeCell ref="U44:AA44"/>
    <mergeCell ref="AB44:AH44"/>
    <mergeCell ref="B45:C45"/>
    <mergeCell ref="D45:T45"/>
    <mergeCell ref="U45:AA45"/>
    <mergeCell ref="AB45:AH45"/>
    <mergeCell ref="B47:AH47"/>
  </mergeCells>
  <dataValidations count="7">
    <dataValidation allowBlank="1" showInputMessage="1" showErrorMessage="1" prompt="Uveďte příjmy z nájmu evidované podle § 9 odst. 6 zákona v záznamech o příjmech a výdajích, případně v účetnictví" sqref="U19:AA19">
      <formula1>0</formula1>
      <formula2>0</formula2>
    </dataValidation>
    <dataValidation allowBlank="1" showInputMessage="1" showErrorMessage="1" prompt="Výdaje mohou být skutečné (například náklady spojené s údržbou či opravou pronajímané nemovitosti, vždy v poměrné části k době, po kterou pronajímáte), nebo paušální ve výši 30 %. Uplatňujete-li 30% paušál, nesmí hodnota v tomto řádku překročit 600 000." sqref="U21:AA21">
      <formula1>0</formula1>
      <formula2>0</formula2>
    </dataValidation>
    <dataValidation allowBlank="1" showInputMessage="1" showErrorMessage="1" prompt="V případě, že neuplatňujete výdaje paušálně a tvoříte rezervy na opravy, vyčíslíte jejich výši na počátku a na konci roku 2012." sqref="I27:R27">
      <formula1>0</formula1>
      <formula2>0</formula2>
    </dataValidation>
    <dataValidation allowBlank="1" showInputMessage="1" showErrorMessage="1" prompt="Můžete uvést pouze skutečné výdaje, pokud jste je měli. Paušál 80 % z příjmů lze uplatnit pouze u zemědělské výroby." sqref="V34:AA37">
      <formula1>0</formula1>
      <formula2>0</formula2>
    </dataValidation>
    <dataValidation allowBlank="1" showInputMessage="1" showErrorMessage="1" prompt="kód p pro zemědělské příjmy, kód s pro společné jmění manželů, kód z pro příjmy ze zahraničí, kód n pro bezúplatný příjem z nemovitosti" sqref="AG34:AH37">
      <formula1>0</formula1>
      <formula2>0</formula2>
    </dataValidation>
    <dataValidation allowBlank="1" showInputMessage="1" showErrorMessage="1" prompt="Uveďte pouze příjmy z nájmu nemovitých věcí evidované podle § 9 odst. 6 zákona v záznamech o příjmech a výdajích, případně v účetnictví" sqref="U20:AA20">
      <formula1>0</formula1>
      <formula2>0</formula2>
    </dataValidation>
    <dataValidation allowBlank="1" showInputMessage="1" showErrorMessage="1" prompt="Pokud je ve sloupci 5 tabulky uveden kód &quot;n&quot;  a jedná se o nemovitost, uveďte číslo rozhodnutí katastrálního úřadu z listu vlastnictví, a přiložte vyrozumění o provedeném vkladu" sqref="G40:R40">
      <formula1>0</formula1>
      <formula2>0</formula2>
    </dataValidation>
  </dataValidations>
  <printOptions/>
  <pageMargins left="0.19652777777777777" right="0.19652777777777777" top="0.19652777777777777" bottom="0.19652777777777777" header="0.5118055555555555" footer="0.5118055555555555"/>
  <pageSetup horizontalDpi="300" verticalDpi="300"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tabColor indexed="23"/>
  </sheetPr>
  <dimension ref="A1:AH60"/>
  <sheetViews>
    <sheetView showGridLines="0" showRowColHeaders="0" workbookViewId="0" topLeftCell="A1">
      <selection activeCell="T19" sqref="T19"/>
    </sheetView>
  </sheetViews>
  <sheetFormatPr defaultColWidth="1.1484375" defaultRowHeight="15" zeroHeight="1"/>
  <cols>
    <col min="1" max="10" width="2.8515625" style="164" customWidth="1"/>
    <col min="11" max="11" width="2.28125" style="164" customWidth="1"/>
    <col min="12" max="12" width="2.8515625" style="164" customWidth="1"/>
    <col min="13" max="13" width="2.421875" style="164" customWidth="1"/>
    <col min="14" max="14" width="2.8515625" style="164" customWidth="1"/>
    <col min="15" max="15" width="2.140625" style="164" customWidth="1"/>
    <col min="16" max="16" width="2.28125" style="164" customWidth="1"/>
    <col min="17" max="27" width="2.8515625" style="164" customWidth="1"/>
    <col min="28" max="34" width="3.00390625" style="164" customWidth="1"/>
    <col min="35" max="16384" width="0" style="164" hidden="1" customWidth="1"/>
  </cols>
  <sheetData>
    <row r="1" spans="1:34" ht="12.75">
      <c r="A1" s="391"/>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row>
    <row r="2" spans="1:34" ht="12.75">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row>
    <row r="3" spans="1:34" ht="12.7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row>
    <row r="4" spans="1:34" ht="12.7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row>
    <row r="5" spans="1:34" ht="12.75">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row>
    <row r="6" spans="1:34" ht="12.75">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row>
    <row r="7" spans="1:34" ht="12.75">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row>
    <row r="8" spans="1:34" ht="12.75">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row>
    <row r="9" spans="1:34" ht="12.75">
      <c r="A9" s="237"/>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row>
    <row r="10" spans="1:34" ht="12.75">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row>
    <row r="11" spans="1:34" ht="12.75">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row>
    <row r="12" spans="1:34" ht="12.75">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row>
    <row r="13" spans="1:34" ht="12.7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row>
    <row r="14" spans="1:34" ht="10.5" customHeight="1">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row>
    <row r="15" spans="1:34" ht="15.75" customHeight="1">
      <c r="A15" s="237"/>
      <c r="B15" s="55" t="s">
        <v>384</v>
      </c>
      <c r="C15" s="237"/>
      <c r="D15" s="237"/>
      <c r="E15" s="392"/>
      <c r="F15" s="392"/>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row>
    <row r="16" spans="1:34" ht="12.7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row>
    <row r="17" spans="1:34" ht="12.75">
      <c r="A17" s="237"/>
      <c r="B17" s="340"/>
      <c r="C17" s="340"/>
      <c r="D17" s="340"/>
      <c r="E17" s="340"/>
      <c r="F17" s="340"/>
      <c r="G17" s="340"/>
      <c r="H17" s="340"/>
      <c r="I17" s="340"/>
      <c r="J17" s="340"/>
      <c r="K17" s="340"/>
      <c r="L17" s="340"/>
      <c r="M17" s="340"/>
      <c r="N17" s="340"/>
      <c r="O17" s="340"/>
      <c r="P17" s="340"/>
      <c r="Q17" s="340"/>
      <c r="R17" s="340"/>
      <c r="S17" s="340"/>
      <c r="T17" s="130" t="s">
        <v>385</v>
      </c>
      <c r="U17" s="130"/>
      <c r="V17" s="130"/>
      <c r="W17" s="130"/>
      <c r="X17" s="130"/>
      <c r="Y17" s="130"/>
      <c r="Z17" s="130"/>
      <c r="AA17" s="130"/>
      <c r="AB17" s="130"/>
      <c r="AC17" s="130"/>
      <c r="AD17" s="130"/>
      <c r="AE17" s="130"/>
      <c r="AF17" s="130"/>
      <c r="AG17" s="130"/>
      <c r="AH17" s="237"/>
    </row>
    <row r="18" spans="1:34" ht="12.75">
      <c r="A18" s="237"/>
      <c r="B18" s="340"/>
      <c r="C18" s="340"/>
      <c r="D18" s="340"/>
      <c r="E18" s="340"/>
      <c r="F18" s="340"/>
      <c r="G18" s="340"/>
      <c r="H18" s="340"/>
      <c r="I18" s="340"/>
      <c r="J18" s="340"/>
      <c r="K18" s="340"/>
      <c r="L18" s="340"/>
      <c r="M18" s="340"/>
      <c r="N18" s="340"/>
      <c r="O18" s="340"/>
      <c r="P18" s="340"/>
      <c r="Q18" s="340"/>
      <c r="R18" s="340"/>
      <c r="S18" s="340"/>
      <c r="T18" s="393"/>
      <c r="U18" s="393"/>
      <c r="V18" s="393" t="s">
        <v>70</v>
      </c>
      <c r="W18" s="393"/>
      <c r="X18" s="393"/>
      <c r="Y18" s="393"/>
      <c r="Z18" s="393"/>
      <c r="AA18" s="394"/>
      <c r="AB18" s="393"/>
      <c r="AC18" s="393" t="s">
        <v>71</v>
      </c>
      <c r="AD18" s="393"/>
      <c r="AE18" s="393"/>
      <c r="AF18" s="393"/>
      <c r="AG18" s="395"/>
      <c r="AH18" s="237"/>
    </row>
    <row r="19" spans="1:34" ht="26.25" customHeight="1">
      <c r="A19" s="237"/>
      <c r="B19" s="130">
        <v>321</v>
      </c>
      <c r="C19" s="130"/>
      <c r="D19" s="382" t="s">
        <v>386</v>
      </c>
      <c r="E19" s="382"/>
      <c r="F19" s="382"/>
      <c r="G19" s="382"/>
      <c r="H19" s="382"/>
      <c r="I19" s="382"/>
      <c r="J19" s="382"/>
      <c r="K19" s="382"/>
      <c r="L19" s="382"/>
      <c r="M19" s="382"/>
      <c r="N19" s="382"/>
      <c r="O19" s="382"/>
      <c r="P19" s="382"/>
      <c r="Q19" s="382"/>
      <c r="R19" s="382"/>
      <c r="S19" s="382"/>
      <c r="T19" s="345"/>
      <c r="U19" s="345"/>
      <c r="V19" s="345"/>
      <c r="W19" s="345"/>
      <c r="X19" s="345"/>
      <c r="Y19" s="345"/>
      <c r="Z19" s="345"/>
      <c r="AA19" s="382"/>
      <c r="AB19" s="382"/>
      <c r="AC19" s="382"/>
      <c r="AD19" s="382"/>
      <c r="AE19" s="382"/>
      <c r="AF19" s="382"/>
      <c r="AG19" s="382"/>
      <c r="AH19" s="237"/>
    </row>
    <row r="20" spans="1:34" ht="26.25" customHeight="1">
      <c r="A20" s="237"/>
      <c r="B20" s="130">
        <v>322</v>
      </c>
      <c r="C20" s="130"/>
      <c r="D20" s="334" t="s">
        <v>308</v>
      </c>
      <c r="E20" s="334"/>
      <c r="F20" s="334"/>
      <c r="G20" s="334"/>
      <c r="H20" s="334"/>
      <c r="I20" s="334"/>
      <c r="J20" s="334"/>
      <c r="K20" s="334"/>
      <c r="L20" s="334"/>
      <c r="M20" s="334"/>
      <c r="N20" s="334"/>
      <c r="O20" s="334"/>
      <c r="P20" s="334"/>
      <c r="Q20" s="334"/>
      <c r="R20" s="334"/>
      <c r="S20" s="334"/>
      <c r="T20" s="345"/>
      <c r="U20" s="345"/>
      <c r="V20" s="345"/>
      <c r="W20" s="345"/>
      <c r="X20" s="345"/>
      <c r="Y20" s="345"/>
      <c r="Z20" s="345"/>
      <c r="AA20" s="382"/>
      <c r="AB20" s="382"/>
      <c r="AC20" s="382"/>
      <c r="AD20" s="382"/>
      <c r="AE20" s="382"/>
      <c r="AF20" s="382"/>
      <c r="AG20" s="382"/>
      <c r="AH20" s="237"/>
    </row>
    <row r="21" spans="1:34" ht="26.25" customHeight="1">
      <c r="A21" s="237"/>
      <c r="B21" s="130">
        <v>323</v>
      </c>
      <c r="C21" s="130"/>
      <c r="D21" s="334" t="s">
        <v>387</v>
      </c>
      <c r="E21" s="334"/>
      <c r="F21" s="334"/>
      <c r="G21" s="334"/>
      <c r="H21" s="334"/>
      <c r="I21" s="334"/>
      <c r="J21" s="334"/>
      <c r="K21" s="334"/>
      <c r="L21" s="334"/>
      <c r="M21" s="334"/>
      <c r="N21" s="334"/>
      <c r="O21" s="334"/>
      <c r="P21" s="334"/>
      <c r="Q21" s="334"/>
      <c r="R21" s="334"/>
      <c r="S21" s="334"/>
      <c r="T21" s="345"/>
      <c r="U21" s="345"/>
      <c r="V21" s="345"/>
      <c r="W21" s="345"/>
      <c r="X21" s="345"/>
      <c r="Y21" s="345"/>
      <c r="Z21" s="345"/>
      <c r="AA21" s="382"/>
      <c r="AB21" s="382"/>
      <c r="AC21" s="382"/>
      <c r="AD21" s="382"/>
      <c r="AE21" s="382"/>
      <c r="AF21" s="382"/>
      <c r="AG21" s="382"/>
      <c r="AH21" s="237"/>
    </row>
    <row r="22" spans="1:34" ht="26.25" customHeight="1">
      <c r="A22" s="237"/>
      <c r="B22" s="130">
        <v>324</v>
      </c>
      <c r="C22" s="130"/>
      <c r="D22" s="382" t="s">
        <v>388</v>
      </c>
      <c r="E22" s="382"/>
      <c r="F22" s="382"/>
      <c r="G22" s="382"/>
      <c r="H22" s="382"/>
      <c r="I22" s="382"/>
      <c r="J22" s="382"/>
      <c r="K22" s="382"/>
      <c r="L22" s="382"/>
      <c r="M22" s="382"/>
      <c r="N22" s="382"/>
      <c r="O22" s="382"/>
      <c r="P22" s="382"/>
      <c r="Q22" s="382"/>
      <c r="R22" s="382"/>
      <c r="S22" s="382"/>
      <c r="T22" s="396">
        <f>ROUND(IF(IF(IF(DAP2!E27=0,0,(T19-T20)/DAP2!E27)&lt;0,0,IF(DAP2!E27=0,0,(T19-T20)/DAP2!E27))&gt;1,1,IF(IF(DAP2!E27=0,0,(T19-T20)/DAP2!E27)&lt;0,0,IF(DAP2!E27=0,0,(T19-T20)/DAP2!E27))),4)</f>
        <v>0</v>
      </c>
      <c r="U22" s="396"/>
      <c r="V22" s="396"/>
      <c r="W22" s="396"/>
      <c r="X22" s="396"/>
      <c r="Y22" s="396"/>
      <c r="Z22" s="396"/>
      <c r="AA22" s="382"/>
      <c r="AB22" s="382"/>
      <c r="AC22" s="382"/>
      <c r="AD22" s="382"/>
      <c r="AE22" s="382"/>
      <c r="AF22" s="382"/>
      <c r="AG22" s="382"/>
      <c r="AH22" s="237"/>
    </row>
    <row r="23" spans="1:34" ht="26.25" customHeight="1">
      <c r="A23" s="237"/>
      <c r="B23" s="130">
        <v>325</v>
      </c>
      <c r="C23" s="130"/>
      <c r="D23" s="382" t="s">
        <v>389</v>
      </c>
      <c r="E23" s="382"/>
      <c r="F23" s="382"/>
      <c r="G23" s="382"/>
      <c r="H23" s="382"/>
      <c r="I23" s="382"/>
      <c r="J23" s="382"/>
      <c r="K23" s="382"/>
      <c r="L23" s="382"/>
      <c r="M23" s="382"/>
      <c r="N23" s="382"/>
      <c r="O23" s="382"/>
      <c r="P23" s="382"/>
      <c r="Q23" s="382"/>
      <c r="R23" s="382"/>
      <c r="S23" s="382"/>
      <c r="T23" s="397">
        <f>ROUND(DAP2!E51*Příloha3!T22,2)</f>
        <v>0</v>
      </c>
      <c r="U23" s="397"/>
      <c r="V23" s="397"/>
      <c r="W23" s="397"/>
      <c r="X23" s="397"/>
      <c r="Y23" s="397"/>
      <c r="Z23" s="397"/>
      <c r="AA23" s="382"/>
      <c r="AB23" s="382"/>
      <c r="AC23" s="382"/>
      <c r="AD23" s="382"/>
      <c r="AE23" s="382"/>
      <c r="AF23" s="382"/>
      <c r="AG23" s="382"/>
      <c r="AH23" s="237"/>
    </row>
    <row r="24" spans="1:34" ht="26.25" customHeight="1">
      <c r="A24" s="237"/>
      <c r="B24" s="398">
        <v>326</v>
      </c>
      <c r="C24" s="398"/>
      <c r="D24" s="399" t="s">
        <v>390</v>
      </c>
      <c r="E24" s="399"/>
      <c r="F24" s="399"/>
      <c r="G24" s="399"/>
      <c r="H24" s="399"/>
      <c r="I24" s="399"/>
      <c r="J24" s="399"/>
      <c r="K24" s="399"/>
      <c r="L24" s="399"/>
      <c r="M24" s="399"/>
      <c r="N24" s="399"/>
      <c r="O24" s="399"/>
      <c r="P24" s="399"/>
      <c r="Q24" s="399"/>
      <c r="R24" s="399"/>
      <c r="S24" s="399"/>
      <c r="T24" s="400">
        <f>MIN(T21,T23)</f>
        <v>0</v>
      </c>
      <c r="U24" s="400"/>
      <c r="V24" s="400"/>
      <c r="W24" s="400"/>
      <c r="X24" s="400"/>
      <c r="Y24" s="400"/>
      <c r="Z24" s="400"/>
      <c r="AA24" s="399"/>
      <c r="AB24" s="399"/>
      <c r="AC24" s="399"/>
      <c r="AD24" s="399"/>
      <c r="AE24" s="399"/>
      <c r="AF24" s="399"/>
      <c r="AG24" s="399"/>
      <c r="AH24" s="237"/>
    </row>
    <row r="25" spans="1:34" ht="26.25" customHeight="1">
      <c r="A25" s="237"/>
      <c r="B25" s="401">
        <v>327</v>
      </c>
      <c r="C25" s="401"/>
      <c r="D25" s="402" t="s">
        <v>391</v>
      </c>
      <c r="E25" s="402"/>
      <c r="F25" s="402"/>
      <c r="G25" s="402"/>
      <c r="H25" s="402"/>
      <c r="I25" s="402"/>
      <c r="J25" s="402"/>
      <c r="K25" s="402"/>
      <c r="L25" s="402"/>
      <c r="M25" s="402"/>
      <c r="N25" s="402"/>
      <c r="O25" s="402"/>
      <c r="P25" s="402"/>
      <c r="Q25" s="402"/>
      <c r="R25" s="402"/>
      <c r="S25" s="402"/>
      <c r="T25" s="403">
        <f>IF((T21-T24)&gt;0,T21-T24,0)</f>
        <v>0</v>
      </c>
      <c r="U25" s="403"/>
      <c r="V25" s="403"/>
      <c r="W25" s="403"/>
      <c r="X25" s="403"/>
      <c r="Y25" s="403"/>
      <c r="Z25" s="403"/>
      <c r="AA25" s="404"/>
      <c r="AB25" s="404"/>
      <c r="AC25" s="404"/>
      <c r="AD25" s="404"/>
      <c r="AE25" s="404"/>
      <c r="AF25" s="404"/>
      <c r="AG25" s="404"/>
      <c r="AH25" s="237"/>
    </row>
    <row r="26" spans="1:34" ht="26.25" customHeight="1">
      <c r="A26" s="237"/>
      <c r="B26" s="401">
        <v>328</v>
      </c>
      <c r="C26" s="401"/>
      <c r="D26" s="402" t="s">
        <v>392</v>
      </c>
      <c r="E26" s="402"/>
      <c r="F26" s="402"/>
      <c r="G26" s="402"/>
      <c r="H26" s="402"/>
      <c r="I26" s="402"/>
      <c r="J26" s="402"/>
      <c r="K26" s="402"/>
      <c r="L26" s="402"/>
      <c r="M26" s="402"/>
      <c r="N26" s="402"/>
      <c r="O26" s="402"/>
      <c r="P26" s="402"/>
      <c r="Q26" s="402"/>
      <c r="R26" s="402"/>
      <c r="S26" s="402"/>
      <c r="T26" s="405">
        <f>MIN(T24+'Samostatný-list-k-Př.3'!U37,DAP2!E51)</f>
        <v>0</v>
      </c>
      <c r="U26" s="405"/>
      <c r="V26" s="405"/>
      <c r="W26" s="405"/>
      <c r="X26" s="405"/>
      <c r="Y26" s="405"/>
      <c r="Z26" s="405"/>
      <c r="AA26" s="404"/>
      <c r="AB26" s="404"/>
      <c r="AC26" s="404"/>
      <c r="AD26" s="404"/>
      <c r="AE26" s="404"/>
      <c r="AF26" s="404"/>
      <c r="AG26" s="404"/>
      <c r="AH26" s="237"/>
    </row>
    <row r="27" spans="1:34" ht="26.25" customHeight="1">
      <c r="A27" s="237"/>
      <c r="B27" s="401">
        <v>329</v>
      </c>
      <c r="C27" s="401"/>
      <c r="D27" s="402" t="s">
        <v>393</v>
      </c>
      <c r="E27" s="402"/>
      <c r="F27" s="402"/>
      <c r="G27" s="402"/>
      <c r="H27" s="402"/>
      <c r="I27" s="402"/>
      <c r="J27" s="402"/>
      <c r="K27" s="402"/>
      <c r="L27" s="402"/>
      <c r="M27" s="402"/>
      <c r="N27" s="402"/>
      <c r="O27" s="402"/>
      <c r="P27" s="402"/>
      <c r="Q27" s="402"/>
      <c r="R27" s="402"/>
      <c r="S27" s="402"/>
      <c r="T27" s="405">
        <f>T25+'Samostatný-list-k-Př.3'!U37</f>
        <v>0</v>
      </c>
      <c r="U27" s="405"/>
      <c r="V27" s="405"/>
      <c r="W27" s="405"/>
      <c r="X27" s="405"/>
      <c r="Y27" s="405"/>
      <c r="Z27" s="405"/>
      <c r="AA27" s="404"/>
      <c r="AB27" s="404"/>
      <c r="AC27" s="404"/>
      <c r="AD27" s="404"/>
      <c r="AE27" s="404"/>
      <c r="AF27" s="404"/>
      <c r="AG27" s="404"/>
      <c r="AH27" s="237"/>
    </row>
    <row r="28" spans="1:34" s="266" customFormat="1" ht="8.25" customHeight="1">
      <c r="A28" s="406"/>
      <c r="B28" s="381"/>
      <c r="C28" s="381"/>
      <c r="D28" s="407"/>
      <c r="E28" s="380"/>
      <c r="F28" s="380"/>
      <c r="G28" s="380"/>
      <c r="H28" s="380"/>
      <c r="I28" s="380"/>
      <c r="J28" s="380"/>
      <c r="K28" s="380"/>
      <c r="L28" s="380"/>
      <c r="M28" s="380"/>
      <c r="N28" s="380"/>
      <c r="O28" s="380"/>
      <c r="P28" s="380"/>
      <c r="Q28" s="380"/>
      <c r="R28" s="380"/>
      <c r="S28" s="380"/>
      <c r="T28" s="408"/>
      <c r="U28" s="408"/>
      <c r="V28" s="408"/>
      <c r="W28" s="408"/>
      <c r="X28" s="408"/>
      <c r="Y28" s="408"/>
      <c r="Z28" s="408"/>
      <c r="AA28" s="380"/>
      <c r="AB28" s="380"/>
      <c r="AC28" s="380"/>
      <c r="AD28" s="380"/>
      <c r="AE28" s="380"/>
      <c r="AF28" s="380"/>
      <c r="AG28" s="380"/>
      <c r="AH28" s="406"/>
    </row>
    <row r="29" spans="1:34" ht="26.25" customHeight="1">
      <c r="A29" s="237"/>
      <c r="B29" s="401">
        <v>330</v>
      </c>
      <c r="C29" s="401"/>
      <c r="D29" s="402" t="s">
        <v>394</v>
      </c>
      <c r="E29" s="402"/>
      <c r="F29" s="402"/>
      <c r="G29" s="402"/>
      <c r="H29" s="402"/>
      <c r="I29" s="402"/>
      <c r="J29" s="402"/>
      <c r="K29" s="402"/>
      <c r="L29" s="402"/>
      <c r="M29" s="402"/>
      <c r="N29" s="402"/>
      <c r="O29" s="402"/>
      <c r="P29" s="402"/>
      <c r="Q29" s="402"/>
      <c r="R29" s="402"/>
      <c r="S29" s="402"/>
      <c r="T29" s="403">
        <f>IF(r_328&lt;0,"Chyba v řádku 328!",r_57+r_59-r_328)</f>
        <v>0</v>
      </c>
      <c r="U29" s="403"/>
      <c r="V29" s="403"/>
      <c r="W29" s="403"/>
      <c r="X29" s="403"/>
      <c r="Y29" s="403"/>
      <c r="Z29" s="403"/>
      <c r="AA29" s="404"/>
      <c r="AB29" s="404"/>
      <c r="AC29" s="404"/>
      <c r="AD29" s="404"/>
      <c r="AE29" s="404"/>
      <c r="AF29" s="404"/>
      <c r="AG29" s="404"/>
      <c r="AH29" s="237"/>
    </row>
    <row r="30" spans="1:34" ht="11.25">
      <c r="A30" s="237"/>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row>
    <row r="31" spans="1:34" ht="11.25">
      <c r="A31" s="237"/>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row>
    <row r="32" spans="1:34" ht="11.25">
      <c r="A32" s="237"/>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row>
    <row r="33" spans="1:34" ht="11.25">
      <c r="A33" s="237"/>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row>
    <row r="34" spans="1:34" ht="11.25">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row>
    <row r="35" spans="1:34" ht="11.25">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row>
    <row r="36" spans="1:34" ht="11.25">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row>
    <row r="37" spans="1:34" ht="11.25">
      <c r="A37" s="237"/>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row>
    <row r="38" spans="1:34" ht="11.25">
      <c r="A38" s="237"/>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row>
    <row r="39" spans="1:34" ht="11.25">
      <c r="A39" s="237"/>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row>
    <row r="40" spans="1:34" ht="11.25">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row>
    <row r="41" spans="1:34" ht="11.25">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row>
    <row r="42" spans="1:34" ht="11.25">
      <c r="A42" s="237"/>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row>
    <row r="43" spans="1:34" ht="11.25">
      <c r="A43" s="237"/>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row>
    <row r="44" spans="1:34" ht="11.25">
      <c r="A44" s="237"/>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row>
    <row r="45" spans="1:34" ht="11.25">
      <c r="A45" s="237"/>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row>
    <row r="46" spans="1:34" ht="12.75">
      <c r="A46" s="237"/>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row>
    <row r="47" spans="1:34" ht="12.75">
      <c r="A47" s="237"/>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row>
    <row r="48" spans="1:34" ht="12.75">
      <c r="A48" s="237"/>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row>
    <row r="49" spans="1:34" ht="12.75">
      <c r="A49" s="237"/>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row>
    <row r="50" spans="1:34" ht="12.75">
      <c r="A50" s="237"/>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row>
    <row r="51" spans="1:34" ht="12.75">
      <c r="A51" s="237"/>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row>
    <row r="52" spans="1:34" ht="12.75">
      <c r="A52" s="237"/>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row>
    <row r="53" spans="1:34" ht="12.75">
      <c r="A53" s="237"/>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row>
    <row r="54" spans="1:34" ht="12.75">
      <c r="A54" s="237"/>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row>
    <row r="55" spans="1:34" ht="12.75">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row>
    <row r="56" spans="1:34" ht="12.75">
      <c r="A56" s="237"/>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row>
    <row r="57" spans="1:34" ht="12.75">
      <c r="A57" s="237"/>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row>
    <row r="58" spans="1:34" ht="12.75">
      <c r="A58" s="237"/>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row>
    <row r="59" spans="1:34" ht="12.75">
      <c r="A59" s="237"/>
      <c r="B59" s="237" t="s">
        <v>395</v>
      </c>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row>
    <row r="60" spans="1:34" ht="12.75">
      <c r="A60" s="237"/>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row>
  </sheetData>
  <sheetProtection sheet="1" selectLockedCells="1"/>
  <mergeCells count="43">
    <mergeCell ref="E15:F15"/>
    <mergeCell ref="B17:S18"/>
    <mergeCell ref="T17:AG17"/>
    <mergeCell ref="B19:C19"/>
    <mergeCell ref="D19:S19"/>
    <mergeCell ref="T19:Z19"/>
    <mergeCell ref="AA19:AG19"/>
    <mergeCell ref="B20:C20"/>
    <mergeCell ref="D20:S20"/>
    <mergeCell ref="T20:Z20"/>
    <mergeCell ref="AA20:AG20"/>
    <mergeCell ref="B21:C21"/>
    <mergeCell ref="D21:S21"/>
    <mergeCell ref="T21:Z21"/>
    <mergeCell ref="AA21:AG21"/>
    <mergeCell ref="B22:C22"/>
    <mergeCell ref="D22:S22"/>
    <mergeCell ref="T22:Z22"/>
    <mergeCell ref="AA22:AG22"/>
    <mergeCell ref="B23:C23"/>
    <mergeCell ref="D23:S23"/>
    <mergeCell ref="T23:Z23"/>
    <mergeCell ref="AA23:AG23"/>
    <mergeCell ref="B24:C24"/>
    <mergeCell ref="D24:S24"/>
    <mergeCell ref="T24:Z24"/>
    <mergeCell ref="AA24:AG24"/>
    <mergeCell ref="B25:C25"/>
    <mergeCell ref="D25:S25"/>
    <mergeCell ref="T25:Z25"/>
    <mergeCell ref="AA25:AG25"/>
    <mergeCell ref="B26:C26"/>
    <mergeCell ref="D26:S26"/>
    <mergeCell ref="T26:Z26"/>
    <mergeCell ref="AA26:AG26"/>
    <mergeCell ref="B27:C27"/>
    <mergeCell ref="D27:S27"/>
    <mergeCell ref="T27:Z27"/>
    <mergeCell ref="AA27:AG27"/>
    <mergeCell ref="B29:C29"/>
    <mergeCell ref="D29:S29"/>
    <mergeCell ref="T29:Z29"/>
    <mergeCell ref="AA29:AG29"/>
  </mergeCells>
  <printOptions/>
  <pageMargins left="0.19652777777777777" right="0.19652777777777777" top="0.19652777777777777" bottom="0.19652777777777777" header="0.5118055555555555" footer="0.5118055555555555"/>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Daňové přiznání 2008</dc:title>
  <dc:subject/>
  <dc:creator>Miroslav Lorenc</dc:creator>
  <cp:keywords/>
  <dc:description/>
  <cp:lastModifiedBy>Honza</cp:lastModifiedBy>
  <cp:lastPrinted>2015-01-25T11:34:09Z</cp:lastPrinted>
  <dcterms:created xsi:type="dcterms:W3CDTF">2008-12-07T21:11:55Z</dcterms:created>
  <dcterms:modified xsi:type="dcterms:W3CDTF">2015-02-09T20:39:42Z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um dokončení">
    <vt:lpwstr>9.1.2009</vt:lpwstr>
  </property>
</Properties>
</file>